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Lenovo\Desktop\Котировки на 2024г\Овощи, фрукты фераль-март 2023 СМП\Овощи, фрукты февраль-март 2024г\"/>
    </mc:Choice>
  </mc:AlternateContent>
  <bookViews>
    <workbookView xWindow="0" yWindow="0" windowWidth="18960" windowHeight="11040" tabRatio="500"/>
  </bookViews>
  <sheets>
    <sheet name="Лист1" sheetId="1" r:id="rId1"/>
  </sheets>
  <definedNames>
    <definedName name="_xlnm.Print_Area" localSheetId="0">Лист1!$A$1:$AC$26</definedName>
  </definedNames>
  <calcPr calcId="152511" calcOnSave="0" concurrentCalc="0"/>
</workbook>
</file>

<file path=xl/calcChain.xml><?xml version="1.0" encoding="utf-8"?>
<calcChain xmlns="http://schemas.openxmlformats.org/spreadsheetml/2006/main">
  <c r="AB13" i="1" l="1"/>
  <c r="AB16" i="1"/>
  <c r="AB17" i="1"/>
  <c r="AB12" i="1"/>
  <c r="AC16" i="1"/>
  <c r="AC15" i="1"/>
  <c r="AC17" i="1"/>
  <c r="AC18" i="1"/>
  <c r="AC14" i="1"/>
  <c r="AC13" i="1"/>
  <c r="AC12" i="1"/>
  <c r="AC19" i="1"/>
</calcChain>
</file>

<file path=xl/sharedStrings.xml><?xml version="1.0" encoding="utf-8"?>
<sst xmlns="http://schemas.openxmlformats.org/spreadsheetml/2006/main" count="203" uniqueCount="75">
  <si>
    <t xml:space="preserve"> </t>
  </si>
  <si>
    <t>Характеристики объекта закупки</t>
  </si>
  <si>
    <t xml:space="preserve">Расчет НМЦК (рын) произведен по формуле:
V - количество (объем) закупаемого товара;
n - количество значений, используемых в расчете;
i - номер источника ценовой информации;
Цi - цена единицы товара                            </t>
  </si>
  <si>
    <t>№</t>
  </si>
  <si>
    <t>Наименование товара, услуги (работы)</t>
  </si>
  <si>
    <t>Единица измерения</t>
  </si>
  <si>
    <t>Кол-во</t>
  </si>
  <si>
    <t>{Поставщик_4}</t>
  </si>
  <si>
    <t>{Поставщик_5}</t>
  </si>
  <si>
    <t>{Поставщик_6}</t>
  </si>
  <si>
    <t>{Поставщик_7}</t>
  </si>
  <si>
    <t>{Поставщик_8}</t>
  </si>
  <si>
    <t>{Поставщик_9}</t>
  </si>
  <si>
    <t>{Поставщик_10}</t>
  </si>
  <si>
    <t>{Поставщик_11}</t>
  </si>
  <si>
    <t>{Поставщик_12}</t>
  </si>
  <si>
    <t>{Поставщик_13}</t>
  </si>
  <si>
    <t>{Поставщик_14}</t>
  </si>
  <si>
    <t>{Поставщик_15}</t>
  </si>
  <si>
    <t>{Поставщик_16}</t>
  </si>
  <si>
    <t>{Поставщик_17}</t>
  </si>
  <si>
    <t>{Поставщик_18}</t>
  </si>
  <si>
    <t>{Поставщик_19}</t>
  </si>
  <si>
    <t>{Поставщик_20}</t>
  </si>
  <si>
    <t>Среднее квадратичное отклонение</t>
  </si>
  <si>
    <t>Коэффициент вариации (%)</t>
  </si>
  <si>
    <t>НМЦК (рын)</t>
  </si>
  <si>
    <t>Цена (руб.)</t>
  </si>
  <si>
    <t>{Цена_4}</t>
  </si>
  <si>
    <t>{Цена_5}</t>
  </si>
  <si>
    <t>{Цена_6}</t>
  </si>
  <si>
    <t>{Цена_7}</t>
  </si>
  <si>
    <t>{Цена_8}</t>
  </si>
  <si>
    <t>{Цена_9}</t>
  </si>
  <si>
    <t>{Цена_10}</t>
  </si>
  <si>
    <t>{Цена_11}</t>
  </si>
  <si>
    <t>{Цена_12}</t>
  </si>
  <si>
    <t>{Цена_13}</t>
  </si>
  <si>
    <t>{Цена_14}</t>
  </si>
  <si>
    <t>{Цена_15}</t>
  </si>
  <si>
    <t>{Цена_16}</t>
  </si>
  <si>
    <t>{Цена_17}</t>
  </si>
  <si>
    <t>{Цена_18}</t>
  </si>
  <si>
    <t>{Цена_19}</t>
  </si>
  <si>
    <t>{Цена_20}</t>
  </si>
  <si>
    <t>Итого:</t>
  </si>
  <si>
    <t>1</t>
  </si>
  <si>
    <t>Картофель свежий</t>
  </si>
  <si>
    <t>кг</t>
  </si>
  <si>
    <t>2</t>
  </si>
  <si>
    <t>Капуста свежая белокочанная</t>
  </si>
  <si>
    <t>3</t>
  </si>
  <si>
    <t>Свекла свежая</t>
  </si>
  <si>
    <t>4</t>
  </si>
  <si>
    <t>Морковь свежая</t>
  </si>
  <si>
    <t>5</t>
  </si>
  <si>
    <t xml:space="preserve">Лук репчатый </t>
  </si>
  <si>
    <t>6</t>
  </si>
  <si>
    <t xml:space="preserve">Яблоки свежие </t>
  </si>
  <si>
    <t>7</t>
  </si>
  <si>
    <t>Бананы</t>
  </si>
  <si>
    <t>ГАУЗ ПДС РБ</t>
  </si>
  <si>
    <t>Используемый метод определения НМЦК
с обоснованием:</t>
  </si>
  <si>
    <t>Средняя цена (руб.)</t>
  </si>
  <si>
    <t xml:space="preserve">Обоснование начальной (максимальной) цены договора 
         </t>
  </si>
  <si>
    <t>Метод сопоставимых рыночных цен (анализа рынка) является приоритетным для определения и обоснования начальной (максимальной) цены договора.
Расчет выполнен в соответствии с Методическими рекомендациями, утвержденными приказом МЭР РФ от 02.10.2013 №567</t>
  </si>
  <si>
    <t xml:space="preserve">к извещению о проведении запроса котировок </t>
  </si>
  <si>
    <t>Приложение № 3</t>
  </si>
  <si>
    <t>Экономист                                    Валеева Н.Н.</t>
  </si>
  <si>
    <t>Поставщик 3 коммерческое предложение, № 48 от 28.12.2023г.</t>
  </si>
  <si>
    <t>Поставщик 2 коммерческое предложение, без № от 28.12.2023г.</t>
  </si>
  <si>
    <t>Поставщик 1 коммерческое предложение,  №38 от 27.12.2023г.</t>
  </si>
  <si>
    <t>Дата подготовки обоснования НМЦД:  29.12.2023</t>
  </si>
  <si>
    <t>Поставка продуктов питания на февраль-март 2024г.</t>
  </si>
  <si>
    <t>На основании проведенного анализа рынка и расчетов, НМЦК составляет: 338317,17 рублей.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</si>
</sst>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#########"/>
  </numFmts>
  <fonts count="14" x14ac:knownFonts="1">
    <font>
      <sz val="11"/>
      <color rgb="FF000000"/>
      <name val="Calibri"/>
      <charset val="204"/>
    </font>
    <font>
      <sz val="11"/>
      <color rgb="FF000000"/>
      <name val="Times New Roman"/>
      <charset val="204"/>
    </font>
    <font>
      <sz val="8"/>
      <color rgb="FF000000"/>
      <name val="Times New Roman"/>
      <charset val="204"/>
    </font>
    <font>
      <sz val="16"/>
      <color rgb="FF000000"/>
      <name val="Times New Roman"/>
      <charset val="204"/>
    </font>
    <font>
      <sz val="10"/>
      <color rgb="FF000000"/>
      <name val="Times New Roman"/>
      <charset val="204"/>
    </font>
    <font>
      <sz val="10"/>
      <name val="Times New Roman"/>
      <charset val="204"/>
    </font>
    <font>
      <sz val="10.8"/>
      <color rgb="FF000000"/>
      <name val="Calibri"/>
      <charset val="204"/>
    </font>
    <font>
      <sz val="9"/>
      <color rgb="FF000000"/>
      <name val="Calibri"/>
      <charset val="204"/>
    </font>
    <font>
      <sz val="10.8"/>
      <color rgb="FF000000"/>
      <name val="Times New Roman"/>
      <charset val="204"/>
    </font>
    <font>
      <sz val="9"/>
      <color rgb="FF000000"/>
      <name val="Times New Roman"/>
      <charset val="204"/>
    </font>
    <font>
      <sz val="12"/>
      <color rgb="FF000000"/>
      <name val="Times New Roman"/>
      <charset val="204"/>
    </font>
    <font>
      <b/>
      <sz val="12"/>
      <color rgb="FF000000"/>
      <name val="Times New Roman"/>
      <charset val="204"/>
    </font>
    <font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rgb="FFC0C0C0"/>
      </left>
      <right/>
      <top style="medium">
        <color rgb="FFC0C0C0"/>
      </top>
      <bottom style="medium">
        <color rgb="FFC0C0C0"/>
      </bottom>
      <diagonal/>
    </border>
    <border>
      <left/>
      <right/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/>
      <top style="medium">
        <color rgb="FFC0C0C0"/>
      </top>
      <bottom style="thin">
        <color auto="1"/>
      </bottom>
      <diagonal/>
    </border>
    <border>
      <left/>
      <right/>
      <top style="medium">
        <color rgb="FFC0C0C0"/>
      </top>
      <bottom style="thin">
        <color auto="1"/>
      </bottom>
      <diagonal/>
    </border>
    <border>
      <left style="medium">
        <color rgb="FFC0C0C0"/>
      </left>
      <right/>
      <top/>
      <bottom style="medium">
        <color rgb="FFC0C0C0"/>
      </bottom>
      <diagonal/>
    </border>
    <border>
      <left/>
      <right/>
      <top/>
      <bottom style="medium">
        <color rgb="FFC0C0C0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 applyAlignment="0"/>
  </cellStyleXfs>
  <cellXfs count="54">
    <xf numFmtId="0" fontId="0" fillId="0" borderId="0" xfId="0"/>
    <xf numFmtId="2" fontId="0" fillId="0" borderId="0" xfId="0" applyNumberFormat="1"/>
    <xf numFmtId="0" fontId="1" fillId="0" borderId="0" xfId="0" applyFont="1"/>
    <xf numFmtId="2" fontId="2" fillId="0" borderId="0" xfId="0" applyNumberFormat="1" applyFont="1" applyAlignment="1">
      <alignment vertical="top" wrapText="1"/>
    </xf>
    <xf numFmtId="2" fontId="1" fillId="0" borderId="0" xfId="0" applyNumberFormat="1" applyFont="1"/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6" fillId="0" borderId="0" xfId="0" applyFont="1" applyBorder="1" applyAlignment="1">
      <alignment wrapText="1"/>
    </xf>
    <xf numFmtId="0" fontId="7" fillId="0" borderId="0" xfId="0" applyFont="1"/>
    <xf numFmtId="0" fontId="4" fillId="0" borderId="0" xfId="0" applyFont="1" applyBorder="1" applyAlignment="1">
      <alignment vertical="top" wrapText="1"/>
    </xf>
    <xf numFmtId="0" fontId="8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9" fillId="0" borderId="0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11" fillId="0" borderId="0" xfId="0" applyFont="1"/>
    <xf numFmtId="2" fontId="1" fillId="0" borderId="13" xfId="0" applyNumberFormat="1" applyFont="1" applyBorder="1"/>
    <xf numFmtId="2" fontId="1" fillId="0" borderId="0" xfId="0" applyNumberFormat="1" applyFont="1" applyBorder="1"/>
    <xf numFmtId="2" fontId="1" fillId="0" borderId="4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vertical="top" wrapText="1"/>
    </xf>
    <xf numFmtId="2" fontId="1" fillId="0" borderId="1" xfId="0" applyNumberFormat="1" applyFont="1" applyBorder="1" applyAlignment="1">
      <alignment vertical="top"/>
    </xf>
    <xf numFmtId="4" fontId="4" fillId="0" borderId="1" xfId="0" applyNumberFormat="1" applyFont="1" applyBorder="1" applyAlignment="1">
      <alignment horizontal="center" vertical="center" wrapText="1"/>
    </xf>
    <xf numFmtId="2" fontId="13" fillId="0" borderId="0" xfId="0" applyNumberFormat="1" applyFont="1" applyAlignment="1">
      <alignment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wrapText="1"/>
    </xf>
    <xf numFmtId="0" fontId="6" fillId="0" borderId="10" xfId="0" applyFont="1" applyBorder="1" applyAlignment="1">
      <alignment horizontal="center" wrapText="1"/>
    </xf>
    <xf numFmtId="0" fontId="4" fillId="0" borderId="11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2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429895</xdr:colOff>
      <xdr:row>8</xdr:row>
      <xdr:rowOff>182245</xdr:rowOff>
    </xdr:from>
    <xdr:to>
      <xdr:col>2</xdr:col>
      <xdr:colOff>128270</xdr:colOff>
      <xdr:row>8</xdr:row>
      <xdr:rowOff>802005</xdr:rowOff>
    </xdr:to>
    <xdr:pic>
      <xdr:nvPicPr>
        <xdr:cNvPr id="2" name="Изображение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9895" y="2923540"/>
          <a:ext cx="1612900" cy="619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28</xdr:col>
      <xdr:colOff>219075</xdr:colOff>
      <xdr:row>10</xdr:row>
      <xdr:rowOff>85725</xdr:rowOff>
    </xdr:from>
    <xdr:to>
      <xdr:col>28</xdr:col>
      <xdr:colOff>1619885</xdr:colOff>
      <xdr:row>10</xdr:row>
      <xdr:rowOff>614045</xdr:rowOff>
    </xdr:to>
    <xdr:pic>
      <xdr:nvPicPr>
        <xdr:cNvPr id="3" name="Изображение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386000" y="4770120"/>
          <a:ext cx="1400810" cy="528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25</xdr:col>
      <xdr:colOff>123825</xdr:colOff>
      <xdr:row>10</xdr:row>
      <xdr:rowOff>76200</xdr:rowOff>
    </xdr:from>
    <xdr:to>
      <xdr:col>25</xdr:col>
      <xdr:colOff>1200150</xdr:colOff>
      <xdr:row>10</xdr:row>
      <xdr:rowOff>601980</xdr:rowOff>
    </xdr:to>
    <xdr:pic>
      <xdr:nvPicPr>
        <xdr:cNvPr id="4" name="Picture 2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 preferRelativeResize="0"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6375975" y="4760595"/>
          <a:ext cx="1076325" cy="5257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26</xdr:col>
      <xdr:colOff>180976</xdr:colOff>
      <xdr:row>10</xdr:row>
      <xdr:rowOff>152399</xdr:rowOff>
    </xdr:from>
    <xdr:to>
      <xdr:col>26</xdr:col>
      <xdr:colOff>1381126</xdr:colOff>
      <xdr:row>10</xdr:row>
      <xdr:rowOff>608964</xdr:rowOff>
    </xdr:to>
    <xdr:pic>
      <xdr:nvPicPr>
        <xdr:cNvPr id="5" name="Picture 1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 preferRelativeResize="0"/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7804725" y="4836160"/>
          <a:ext cx="1200150" cy="456565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32"/>
  <sheetViews>
    <sheetView tabSelected="1" view="pageBreakPreview" topLeftCell="G1" zoomScaleNormal="100" workbookViewId="0">
      <selection activeCell="AC17" sqref="AC17"/>
    </sheetView>
  </sheetViews>
  <sheetFormatPr defaultColWidth="9" defaultRowHeight="15" x14ac:dyDescent="0.25"/>
  <cols>
    <col min="1" max="1" width="7.85546875" customWidth="1"/>
    <col min="2" max="2" width="20.85546875" customWidth="1"/>
    <col min="3" max="3" width="9.85546875" customWidth="1"/>
    <col min="4" max="4" width="17" customWidth="1"/>
    <col min="5" max="5" width="10.5703125" customWidth="1"/>
    <col min="6" max="8" width="22" style="1" customWidth="1"/>
    <col min="9" max="25" width="22" style="1" hidden="1" customWidth="1"/>
    <col min="26" max="26" width="20.5703125" style="1" customWidth="1"/>
    <col min="27" max="27" width="23" style="1" customWidth="1"/>
    <col min="28" max="28" width="15.140625" style="1" customWidth="1"/>
    <col min="29" max="29" width="27.7109375" customWidth="1"/>
    <col min="30" max="30" width="18.42578125" customWidth="1"/>
    <col min="31" max="1024" width="9.140625" customWidth="1"/>
  </cols>
  <sheetData>
    <row r="1" spans="1:31" ht="15" customHeight="1" x14ac:dyDescent="0.25">
      <c r="A1" s="2" t="s">
        <v>0</v>
      </c>
      <c r="B1" s="2"/>
      <c r="C1" s="2"/>
      <c r="D1" s="2"/>
      <c r="E1" s="2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27" t="s">
        <v>67</v>
      </c>
      <c r="AA1" s="3"/>
      <c r="AB1" s="3"/>
    </row>
    <row r="2" spans="1:31" ht="13.5" customHeight="1" x14ac:dyDescent="0.25">
      <c r="A2" s="2"/>
      <c r="B2" s="2"/>
      <c r="C2" s="2"/>
      <c r="D2" s="2"/>
      <c r="E2" s="2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 t="s">
        <v>66</v>
      </c>
      <c r="AA2" s="4"/>
      <c r="AB2" s="4"/>
    </row>
    <row r="3" spans="1:31" ht="41.1" customHeight="1" x14ac:dyDescent="0.3">
      <c r="A3" s="47" t="s">
        <v>64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</row>
    <row r="4" spans="1:31" ht="15" customHeight="1" x14ac:dyDescent="0.25">
      <c r="A4" s="2"/>
      <c r="B4" s="2"/>
      <c r="C4" s="2"/>
      <c r="D4" s="2"/>
      <c r="E4" s="2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</row>
    <row r="5" spans="1:31" x14ac:dyDescent="0.25">
      <c r="A5" s="2"/>
      <c r="B5" s="2"/>
      <c r="C5" s="2"/>
      <c r="D5" s="2"/>
      <c r="E5" s="2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21"/>
      <c r="AA5" s="22"/>
      <c r="AB5" s="4"/>
    </row>
    <row r="6" spans="1:31" ht="27" customHeight="1" x14ac:dyDescent="0.25">
      <c r="A6" s="32" t="s">
        <v>1</v>
      </c>
      <c r="B6" s="32"/>
      <c r="C6" s="48" t="s">
        <v>73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</row>
    <row r="7" spans="1:31" ht="45" customHeight="1" x14ac:dyDescent="0.25">
      <c r="A7" s="32" t="s">
        <v>62</v>
      </c>
      <c r="B7" s="32"/>
      <c r="C7" s="48" t="s">
        <v>65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</row>
    <row r="8" spans="1:31" ht="27" customHeight="1" x14ac:dyDescent="0.25">
      <c r="A8" s="49" t="s">
        <v>61</v>
      </c>
      <c r="B8" s="50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2"/>
    </row>
    <row r="9" spans="1:31" ht="120" customHeight="1" x14ac:dyDescent="0.25">
      <c r="A9" s="53" t="s">
        <v>2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</row>
    <row r="10" spans="1:31" ht="57.75" customHeight="1" x14ac:dyDescent="0.25">
      <c r="A10" s="32" t="s">
        <v>3</v>
      </c>
      <c r="B10" s="32" t="s">
        <v>4</v>
      </c>
      <c r="C10" s="32"/>
      <c r="D10" s="32" t="s">
        <v>5</v>
      </c>
      <c r="E10" s="46" t="s">
        <v>6</v>
      </c>
      <c r="F10" s="7" t="s">
        <v>71</v>
      </c>
      <c r="G10" s="7" t="s">
        <v>70</v>
      </c>
      <c r="H10" s="7" t="s">
        <v>69</v>
      </c>
      <c r="I10" s="7" t="s">
        <v>7</v>
      </c>
      <c r="J10" s="7" t="s">
        <v>8</v>
      </c>
      <c r="K10" s="7" t="s">
        <v>9</v>
      </c>
      <c r="L10" s="7" t="s">
        <v>10</v>
      </c>
      <c r="M10" s="7" t="s">
        <v>11</v>
      </c>
      <c r="N10" s="7" t="s">
        <v>12</v>
      </c>
      <c r="O10" s="7" t="s">
        <v>13</v>
      </c>
      <c r="P10" s="7" t="s">
        <v>14</v>
      </c>
      <c r="Q10" s="7" t="s">
        <v>15</v>
      </c>
      <c r="R10" s="7" t="s">
        <v>16</v>
      </c>
      <c r="S10" s="7" t="s">
        <v>17</v>
      </c>
      <c r="T10" s="7" t="s">
        <v>18</v>
      </c>
      <c r="U10" s="7" t="s">
        <v>19</v>
      </c>
      <c r="V10" s="7" t="s">
        <v>20</v>
      </c>
      <c r="W10" s="7" t="s">
        <v>21</v>
      </c>
      <c r="X10" s="7" t="s">
        <v>22</v>
      </c>
      <c r="Y10" s="7" t="s">
        <v>23</v>
      </c>
      <c r="Z10" s="8" t="s">
        <v>24</v>
      </c>
      <c r="AA10" s="8" t="s">
        <v>25</v>
      </c>
      <c r="AB10" s="46" t="s">
        <v>63</v>
      </c>
      <c r="AC10" s="23" t="s">
        <v>26</v>
      </c>
    </row>
    <row r="11" spans="1:31" ht="51" customHeight="1" x14ac:dyDescent="0.25">
      <c r="A11" s="32"/>
      <c r="B11" s="32"/>
      <c r="C11" s="32"/>
      <c r="D11" s="32"/>
      <c r="E11" s="46"/>
      <c r="F11" s="7" t="s">
        <v>27</v>
      </c>
      <c r="G11" s="7" t="s">
        <v>27</v>
      </c>
      <c r="H11" s="7" t="s">
        <v>27</v>
      </c>
      <c r="I11" s="7" t="s">
        <v>27</v>
      </c>
      <c r="J11" s="7" t="s">
        <v>27</v>
      </c>
      <c r="K11" s="7" t="s">
        <v>27</v>
      </c>
      <c r="L11" s="7" t="s">
        <v>27</v>
      </c>
      <c r="M11" s="7" t="s">
        <v>27</v>
      </c>
      <c r="N11" s="7" t="s">
        <v>27</v>
      </c>
      <c r="O11" s="7" t="s">
        <v>27</v>
      </c>
      <c r="P11" s="7" t="s">
        <v>27</v>
      </c>
      <c r="Q11" s="7" t="s">
        <v>27</v>
      </c>
      <c r="R11" s="7" t="s">
        <v>27</v>
      </c>
      <c r="S11" s="7" t="s">
        <v>27</v>
      </c>
      <c r="T11" s="7" t="s">
        <v>27</v>
      </c>
      <c r="U11" s="7" t="s">
        <v>27</v>
      </c>
      <c r="V11" s="7" t="s">
        <v>27</v>
      </c>
      <c r="W11" s="7" t="s">
        <v>27</v>
      </c>
      <c r="X11" s="7" t="s">
        <v>27</v>
      </c>
      <c r="Y11" s="7" t="s">
        <v>27</v>
      </c>
      <c r="Z11" s="24"/>
      <c r="AA11" s="24"/>
      <c r="AB11" s="46"/>
      <c r="AC11" s="25"/>
    </row>
    <row r="12" spans="1:31" ht="52.5" customHeight="1" x14ac:dyDescent="0.25">
      <c r="A12" s="5" t="s">
        <v>46</v>
      </c>
      <c r="B12" s="32" t="s">
        <v>47</v>
      </c>
      <c r="C12" s="32"/>
      <c r="D12" s="5" t="s">
        <v>48</v>
      </c>
      <c r="E12" s="9">
        <v>2600</v>
      </c>
      <c r="F12" s="7">
        <v>31</v>
      </c>
      <c r="G12" s="7">
        <v>22</v>
      </c>
      <c r="H12" s="7">
        <v>35</v>
      </c>
      <c r="I12" s="7" t="s">
        <v>28</v>
      </c>
      <c r="J12" s="7" t="s">
        <v>29</v>
      </c>
      <c r="K12" s="7" t="s">
        <v>30</v>
      </c>
      <c r="L12" s="7" t="s">
        <v>31</v>
      </c>
      <c r="M12" s="7" t="s">
        <v>32</v>
      </c>
      <c r="N12" s="7" t="s">
        <v>33</v>
      </c>
      <c r="O12" s="7" t="s">
        <v>34</v>
      </c>
      <c r="P12" s="7" t="s">
        <v>35</v>
      </c>
      <c r="Q12" s="7" t="s">
        <v>36</v>
      </c>
      <c r="R12" s="7" t="s">
        <v>37</v>
      </c>
      <c r="S12" s="7" t="s">
        <v>38</v>
      </c>
      <c r="T12" s="7" t="s">
        <v>39</v>
      </c>
      <c r="U12" s="7" t="s">
        <v>40</v>
      </c>
      <c r="V12" s="7" t="s">
        <v>41</v>
      </c>
      <c r="W12" s="7" t="s">
        <v>42</v>
      </c>
      <c r="X12" s="7" t="s">
        <v>43</v>
      </c>
      <c r="Y12" s="7" t="s">
        <v>44</v>
      </c>
      <c r="Z12" s="7">
        <v>6.66</v>
      </c>
      <c r="AA12" s="7">
        <v>22.7</v>
      </c>
      <c r="AB12" s="26">
        <f>(F12+G12+H12)/3</f>
        <v>29.333333333333332</v>
      </c>
      <c r="AC12" s="26">
        <f>E12*AB12</f>
        <v>76266.666666666657</v>
      </c>
      <c r="AD12" s="1"/>
      <c r="AE12" s="1"/>
    </row>
    <row r="13" spans="1:31" ht="52.5" customHeight="1" x14ac:dyDescent="0.25">
      <c r="A13" s="5" t="s">
        <v>49</v>
      </c>
      <c r="B13" s="32" t="s">
        <v>50</v>
      </c>
      <c r="C13" s="32"/>
      <c r="D13" s="5" t="s">
        <v>48</v>
      </c>
      <c r="E13" s="9">
        <v>1000</v>
      </c>
      <c r="F13" s="7">
        <v>35</v>
      </c>
      <c r="G13" s="7">
        <v>28</v>
      </c>
      <c r="H13" s="7">
        <v>30</v>
      </c>
      <c r="I13" s="7" t="s">
        <v>28</v>
      </c>
      <c r="J13" s="7" t="s">
        <v>29</v>
      </c>
      <c r="K13" s="7" t="s">
        <v>30</v>
      </c>
      <c r="L13" s="7" t="s">
        <v>31</v>
      </c>
      <c r="M13" s="7" t="s">
        <v>32</v>
      </c>
      <c r="N13" s="7" t="s">
        <v>33</v>
      </c>
      <c r="O13" s="7" t="s">
        <v>34</v>
      </c>
      <c r="P13" s="7" t="s">
        <v>35</v>
      </c>
      <c r="Q13" s="7" t="s">
        <v>36</v>
      </c>
      <c r="R13" s="7" t="s">
        <v>37</v>
      </c>
      <c r="S13" s="7" t="s">
        <v>38</v>
      </c>
      <c r="T13" s="7" t="s">
        <v>39</v>
      </c>
      <c r="U13" s="7" t="s">
        <v>40</v>
      </c>
      <c r="V13" s="7" t="s">
        <v>41</v>
      </c>
      <c r="W13" s="7" t="s">
        <v>42</v>
      </c>
      <c r="X13" s="7" t="s">
        <v>43</v>
      </c>
      <c r="Y13" s="7" t="s">
        <v>44</v>
      </c>
      <c r="Z13" s="7">
        <v>3.61</v>
      </c>
      <c r="AA13" s="7">
        <v>11.63</v>
      </c>
      <c r="AB13" s="26">
        <f t="shared" ref="AB13:AB17" si="0">(F13+G13+H13)/3</f>
        <v>31</v>
      </c>
      <c r="AC13" s="26">
        <f t="shared" ref="AC13:AC18" si="1">E13*AB13</f>
        <v>31000</v>
      </c>
      <c r="AD13" s="1"/>
      <c r="AE13" s="1"/>
    </row>
    <row r="14" spans="1:31" ht="52.5" customHeight="1" x14ac:dyDescent="0.25">
      <c r="A14" s="5" t="s">
        <v>51</v>
      </c>
      <c r="B14" s="32" t="s">
        <v>52</v>
      </c>
      <c r="C14" s="32"/>
      <c r="D14" s="5" t="s">
        <v>48</v>
      </c>
      <c r="E14" s="9">
        <v>300</v>
      </c>
      <c r="F14" s="7">
        <v>30</v>
      </c>
      <c r="G14" s="7">
        <v>29</v>
      </c>
      <c r="H14" s="7">
        <v>35</v>
      </c>
      <c r="I14" s="7" t="s">
        <v>28</v>
      </c>
      <c r="J14" s="7" t="s">
        <v>29</v>
      </c>
      <c r="K14" s="7" t="s">
        <v>30</v>
      </c>
      <c r="L14" s="7" t="s">
        <v>31</v>
      </c>
      <c r="M14" s="7" t="s">
        <v>32</v>
      </c>
      <c r="N14" s="7" t="s">
        <v>33</v>
      </c>
      <c r="O14" s="7" t="s">
        <v>34</v>
      </c>
      <c r="P14" s="7" t="s">
        <v>35</v>
      </c>
      <c r="Q14" s="7" t="s">
        <v>36</v>
      </c>
      <c r="R14" s="7" t="s">
        <v>37</v>
      </c>
      <c r="S14" s="7" t="s">
        <v>38</v>
      </c>
      <c r="T14" s="7" t="s">
        <v>39</v>
      </c>
      <c r="U14" s="7" t="s">
        <v>40</v>
      </c>
      <c r="V14" s="7" t="s">
        <v>41</v>
      </c>
      <c r="W14" s="7" t="s">
        <v>42</v>
      </c>
      <c r="X14" s="7" t="s">
        <v>43</v>
      </c>
      <c r="Y14" s="7" t="s">
        <v>44</v>
      </c>
      <c r="Z14" s="7">
        <v>3.21</v>
      </c>
      <c r="AA14" s="7">
        <v>10.26</v>
      </c>
      <c r="AB14" s="26">
        <v>31.33</v>
      </c>
      <c r="AC14" s="26">
        <f t="shared" si="1"/>
        <v>9399</v>
      </c>
      <c r="AD14" s="1"/>
      <c r="AE14" s="1"/>
    </row>
    <row r="15" spans="1:31" ht="52.5" customHeight="1" x14ac:dyDescent="0.25">
      <c r="A15" s="5" t="s">
        <v>53</v>
      </c>
      <c r="B15" s="32" t="s">
        <v>54</v>
      </c>
      <c r="C15" s="32"/>
      <c r="D15" s="5" t="s">
        <v>48</v>
      </c>
      <c r="E15" s="9">
        <v>400</v>
      </c>
      <c r="F15" s="7">
        <v>35</v>
      </c>
      <c r="G15" s="7">
        <v>31</v>
      </c>
      <c r="H15" s="7">
        <v>31</v>
      </c>
      <c r="I15" s="7" t="s">
        <v>28</v>
      </c>
      <c r="J15" s="7" t="s">
        <v>29</v>
      </c>
      <c r="K15" s="7" t="s">
        <v>30</v>
      </c>
      <c r="L15" s="7" t="s">
        <v>31</v>
      </c>
      <c r="M15" s="7" t="s">
        <v>32</v>
      </c>
      <c r="N15" s="7" t="s">
        <v>33</v>
      </c>
      <c r="O15" s="7" t="s">
        <v>34</v>
      </c>
      <c r="P15" s="7" t="s">
        <v>35</v>
      </c>
      <c r="Q15" s="7" t="s">
        <v>36</v>
      </c>
      <c r="R15" s="7" t="s">
        <v>37</v>
      </c>
      <c r="S15" s="7" t="s">
        <v>38</v>
      </c>
      <c r="T15" s="7" t="s">
        <v>39</v>
      </c>
      <c r="U15" s="7" t="s">
        <v>40</v>
      </c>
      <c r="V15" s="7" t="s">
        <v>41</v>
      </c>
      <c r="W15" s="7" t="s">
        <v>42</v>
      </c>
      <c r="X15" s="7" t="s">
        <v>43</v>
      </c>
      <c r="Y15" s="7" t="s">
        <v>44</v>
      </c>
      <c r="Z15" s="7">
        <v>2.31</v>
      </c>
      <c r="AA15" s="7">
        <v>7.14</v>
      </c>
      <c r="AB15" s="26">
        <v>32.33</v>
      </c>
      <c r="AC15" s="26">
        <f t="shared" si="1"/>
        <v>12932</v>
      </c>
      <c r="AD15" s="1"/>
      <c r="AE15" s="1"/>
    </row>
    <row r="16" spans="1:31" ht="52.5" customHeight="1" x14ac:dyDescent="0.25">
      <c r="A16" s="5" t="s">
        <v>55</v>
      </c>
      <c r="B16" s="32" t="s">
        <v>56</v>
      </c>
      <c r="C16" s="32"/>
      <c r="D16" s="5" t="s">
        <v>48</v>
      </c>
      <c r="E16" s="9">
        <v>300</v>
      </c>
      <c r="F16" s="7">
        <v>28</v>
      </c>
      <c r="G16" s="7">
        <v>26</v>
      </c>
      <c r="H16" s="7">
        <v>30</v>
      </c>
      <c r="I16" s="7" t="s">
        <v>28</v>
      </c>
      <c r="J16" s="7" t="s">
        <v>29</v>
      </c>
      <c r="K16" s="7" t="s">
        <v>30</v>
      </c>
      <c r="L16" s="7" t="s">
        <v>31</v>
      </c>
      <c r="M16" s="7" t="s">
        <v>32</v>
      </c>
      <c r="N16" s="7" t="s">
        <v>33</v>
      </c>
      <c r="O16" s="7" t="s">
        <v>34</v>
      </c>
      <c r="P16" s="7" t="s">
        <v>35</v>
      </c>
      <c r="Q16" s="7" t="s">
        <v>36</v>
      </c>
      <c r="R16" s="7" t="s">
        <v>37</v>
      </c>
      <c r="S16" s="7" t="s">
        <v>38</v>
      </c>
      <c r="T16" s="7" t="s">
        <v>39</v>
      </c>
      <c r="U16" s="7" t="s">
        <v>40</v>
      </c>
      <c r="V16" s="7" t="s">
        <v>41</v>
      </c>
      <c r="W16" s="7" t="s">
        <v>42</v>
      </c>
      <c r="X16" s="7" t="s">
        <v>43</v>
      </c>
      <c r="Y16" s="7" t="s">
        <v>44</v>
      </c>
      <c r="Z16" s="7">
        <v>2</v>
      </c>
      <c r="AA16" s="7">
        <v>7.14</v>
      </c>
      <c r="AB16" s="26">
        <f t="shared" si="0"/>
        <v>28</v>
      </c>
      <c r="AC16" s="26">
        <f>E16*AB16</f>
        <v>8400</v>
      </c>
      <c r="AD16" s="1"/>
      <c r="AE16" s="1"/>
    </row>
    <row r="17" spans="1:31" ht="52.5" customHeight="1" x14ac:dyDescent="0.25">
      <c r="A17" s="5" t="s">
        <v>57</v>
      </c>
      <c r="B17" s="32" t="s">
        <v>58</v>
      </c>
      <c r="C17" s="32"/>
      <c r="D17" s="5" t="s">
        <v>48</v>
      </c>
      <c r="E17" s="9">
        <v>850</v>
      </c>
      <c r="F17" s="7">
        <v>95</v>
      </c>
      <c r="G17" s="7">
        <v>93</v>
      </c>
      <c r="H17" s="7">
        <v>100</v>
      </c>
      <c r="I17" s="7" t="s">
        <v>28</v>
      </c>
      <c r="J17" s="7" t="s">
        <v>29</v>
      </c>
      <c r="K17" s="7" t="s">
        <v>30</v>
      </c>
      <c r="L17" s="7" t="s">
        <v>31</v>
      </c>
      <c r="M17" s="7" t="s">
        <v>32</v>
      </c>
      <c r="N17" s="7" t="s">
        <v>33</v>
      </c>
      <c r="O17" s="7" t="s">
        <v>34</v>
      </c>
      <c r="P17" s="7" t="s">
        <v>35</v>
      </c>
      <c r="Q17" s="7" t="s">
        <v>36</v>
      </c>
      <c r="R17" s="7" t="s">
        <v>37</v>
      </c>
      <c r="S17" s="7" t="s">
        <v>38</v>
      </c>
      <c r="T17" s="7" t="s">
        <v>39</v>
      </c>
      <c r="U17" s="7" t="s">
        <v>40</v>
      </c>
      <c r="V17" s="7" t="s">
        <v>41</v>
      </c>
      <c r="W17" s="7" t="s">
        <v>42</v>
      </c>
      <c r="X17" s="7" t="s">
        <v>43</v>
      </c>
      <c r="Y17" s="7" t="s">
        <v>44</v>
      </c>
      <c r="Z17" s="7">
        <v>3.61</v>
      </c>
      <c r="AA17" s="7">
        <v>3.76</v>
      </c>
      <c r="AB17" s="26">
        <f t="shared" si="0"/>
        <v>96</v>
      </c>
      <c r="AC17" s="26">
        <f t="shared" si="1"/>
        <v>81600</v>
      </c>
      <c r="AD17" s="1"/>
      <c r="AE17" s="1"/>
    </row>
    <row r="18" spans="1:31" ht="52.5" customHeight="1" x14ac:dyDescent="0.25">
      <c r="A18" s="5" t="s">
        <v>59</v>
      </c>
      <c r="B18" s="32" t="s">
        <v>60</v>
      </c>
      <c r="C18" s="32"/>
      <c r="D18" s="5" t="s">
        <v>48</v>
      </c>
      <c r="E18" s="9">
        <v>850</v>
      </c>
      <c r="F18" s="7">
        <v>140</v>
      </c>
      <c r="G18" s="7">
        <v>139</v>
      </c>
      <c r="H18" s="7">
        <v>140</v>
      </c>
      <c r="I18" s="7" t="s">
        <v>28</v>
      </c>
      <c r="J18" s="7" t="s">
        <v>29</v>
      </c>
      <c r="K18" s="7" t="s">
        <v>30</v>
      </c>
      <c r="L18" s="7" t="s">
        <v>31</v>
      </c>
      <c r="M18" s="7" t="s">
        <v>32</v>
      </c>
      <c r="N18" s="7" t="s">
        <v>33</v>
      </c>
      <c r="O18" s="7" t="s">
        <v>34</v>
      </c>
      <c r="P18" s="7" t="s">
        <v>35</v>
      </c>
      <c r="Q18" s="7" t="s">
        <v>36</v>
      </c>
      <c r="R18" s="7" t="s">
        <v>37</v>
      </c>
      <c r="S18" s="7" t="s">
        <v>38</v>
      </c>
      <c r="T18" s="7" t="s">
        <v>39</v>
      </c>
      <c r="U18" s="7" t="s">
        <v>40</v>
      </c>
      <c r="V18" s="7" t="s">
        <v>41</v>
      </c>
      <c r="W18" s="7" t="s">
        <v>42</v>
      </c>
      <c r="X18" s="7" t="s">
        <v>43</v>
      </c>
      <c r="Y18" s="7" t="s">
        <v>44</v>
      </c>
      <c r="Z18" s="7">
        <v>0.57999999999999996</v>
      </c>
      <c r="AA18" s="7">
        <v>0.41</v>
      </c>
      <c r="AB18" s="26">
        <v>139.66999999999999</v>
      </c>
      <c r="AC18" s="26">
        <f t="shared" si="1"/>
        <v>118719.49999999999</v>
      </c>
      <c r="AD18" s="1"/>
      <c r="AE18" s="1"/>
    </row>
    <row r="19" spans="1:31" x14ac:dyDescent="0.25">
      <c r="A19" s="28"/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B19" s="5" t="s">
        <v>45</v>
      </c>
      <c r="AC19" s="26">
        <f>AC12+AC13+AC14+AC15+AC16+AC17+AC18</f>
        <v>338317.16666666663</v>
      </c>
    </row>
    <row r="20" spans="1:31" x14ac:dyDescent="0.25">
      <c r="A20" s="29" t="s">
        <v>74</v>
      </c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1"/>
    </row>
    <row r="21" spans="1:31" x14ac:dyDescent="0.25">
      <c r="A21" s="41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</row>
    <row r="22" spans="1:31" x14ac:dyDescent="0.25">
      <c r="A22" s="42" t="s">
        <v>72</v>
      </c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</row>
    <row r="23" spans="1:31" ht="14.25" customHeight="1" x14ac:dyDescent="0.25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</row>
    <row r="24" spans="1:31" hidden="1" x14ac:dyDescent="0.25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</row>
    <row r="25" spans="1:31" hidden="1" x14ac:dyDescent="0.25">
      <c r="A25" s="2"/>
      <c r="B25" s="2"/>
      <c r="C25" s="2"/>
      <c r="D25" s="2"/>
      <c r="E25" s="2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</row>
    <row r="26" spans="1:31" x14ac:dyDescent="0.25">
      <c r="A26" s="44" t="s">
        <v>68</v>
      </c>
      <c r="B26" s="45"/>
      <c r="C26" s="45"/>
      <c r="D26" s="11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</row>
    <row r="27" spans="1:31" x14ac:dyDescent="0.25">
      <c r="A27" s="33"/>
      <c r="B27" s="34"/>
      <c r="C27" s="34"/>
      <c r="D27" s="12"/>
      <c r="E27" s="13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</row>
    <row r="28" spans="1:31" x14ac:dyDescent="0.25">
      <c r="A28" s="35"/>
      <c r="B28" s="36"/>
      <c r="C28" s="36"/>
      <c r="D28" s="14"/>
      <c r="E28" s="13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</row>
    <row r="29" spans="1:31" x14ac:dyDescent="0.25">
      <c r="A29" s="37"/>
      <c r="B29" s="38"/>
      <c r="C29" s="38"/>
      <c r="D29" s="15"/>
      <c r="E29" s="13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</row>
    <row r="30" spans="1:31" ht="0.75" customHeight="1" x14ac:dyDescent="0.25">
      <c r="A30" s="39"/>
      <c r="B30" s="40"/>
      <c r="C30" s="40"/>
      <c r="D30" s="16"/>
      <c r="E30" s="17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/>
      <c r="AA30"/>
      <c r="AB30"/>
    </row>
    <row r="31" spans="1:31" ht="15.75" hidden="1" x14ac:dyDescent="0.25">
      <c r="A31" s="10"/>
      <c r="B31" s="10"/>
      <c r="C31" s="10"/>
      <c r="D31" s="6"/>
      <c r="E31" s="19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/>
      <c r="AA31"/>
      <c r="AB31"/>
    </row>
    <row r="32" spans="1:31" ht="15.75" hidden="1" x14ac:dyDescent="0.25">
      <c r="A32" s="20" t="s">
        <v>0</v>
      </c>
    </row>
  </sheetData>
  <mergeCells count="30">
    <mergeCell ref="B12:C12"/>
    <mergeCell ref="D10:D11"/>
    <mergeCell ref="E10:E11"/>
    <mergeCell ref="AB10:AB11"/>
    <mergeCell ref="A3:AC3"/>
    <mergeCell ref="A6:B6"/>
    <mergeCell ref="C6:AC6"/>
    <mergeCell ref="A7:B7"/>
    <mergeCell ref="C7:AC7"/>
    <mergeCell ref="A10:A11"/>
    <mergeCell ref="B10:C11"/>
    <mergeCell ref="A8:AC8"/>
    <mergeCell ref="A9:AC9"/>
    <mergeCell ref="A27:C27"/>
    <mergeCell ref="A28:C28"/>
    <mergeCell ref="A29:C29"/>
    <mergeCell ref="A30:C30"/>
    <mergeCell ref="A21:AC21"/>
    <mergeCell ref="A22:AC22"/>
    <mergeCell ref="A23:AC23"/>
    <mergeCell ref="A24:AC24"/>
    <mergeCell ref="A26:C26"/>
    <mergeCell ref="A19:Z19"/>
    <mergeCell ref="A20:AC20"/>
    <mergeCell ref="B13:C13"/>
    <mergeCell ref="B14:C14"/>
    <mergeCell ref="B15:C15"/>
    <mergeCell ref="B16:C16"/>
    <mergeCell ref="B17:C17"/>
    <mergeCell ref="B18:C18"/>
  </mergeCells>
  <pageMargins left="0.24027777777777801" right="0.24027777777777801" top="0.05" bottom="0.209722222222222" header="0.51180555555555496" footer="0.51180555555555496"/>
  <pageSetup paperSize="9" scale="65" fitToHeight="0" orientation="landscape" useFirstPageNumber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Аюпов Дамир Айратович</dc:creator>
  <cp:lastModifiedBy>Lenovo</cp:lastModifiedBy>
  <cp:revision>7</cp:revision>
  <cp:lastPrinted>2023-12-22T03:53:15Z</cp:lastPrinted>
  <dcterms:created xsi:type="dcterms:W3CDTF">2014-01-17T11:35:00Z</dcterms:created>
  <dcterms:modified xsi:type="dcterms:W3CDTF">2023-12-22T04:10:25Z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1049-11.2.0.11440</vt:lpwstr>
  </property>
  <property fmtid="{D5CDD505-2E9C-101B-9397-08002B2CF9AE}" pid="3" name="ICV">
    <vt:lpwstr>9586C364BAE0484588C7CBEE8914A7E6</vt:lpwstr>
  </property>
  <property fmtid="{D5CDD505-2E9C-101B-9397-08002B2CF9AE}" pid="4" name="Generator">
    <vt:lpwstr>NPOI</vt:lpwstr>
  </property>
  <property fmtid="{D5CDD505-2E9C-101B-9397-08002B2CF9AE}" pid="5" name="Generator Version">
    <vt:lpwstr>2.4.1</vt:lpwstr>
  </property>
</Properties>
</file>