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06" activeTab="1"/>
  </bookViews>
  <sheets>
    <sheet name="Главная" sheetId="1" r:id="rId1"/>
    <sheet name="отчет по доходам" sheetId="2" r:id="rId2"/>
  </sheets>
  <definedNames>
    <definedName name="_xlnm.Print_Titles" localSheetId="0">'Главная'!$4:$5</definedName>
    <definedName name="_xlnm.Print_Area" localSheetId="0">'Главная'!$A$1:$T$57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C23" authorId="0">
      <text>
        <r>
          <rPr>
            <b/>
            <sz val="8"/>
            <rFont val="Tahoma"/>
            <family val="0"/>
          </rPr>
          <t>Пользователь:</t>
        </r>
        <r>
          <rPr>
            <sz val="8"/>
            <rFont val="Tahoma"/>
            <family val="0"/>
          </rPr>
          <t xml:space="preserve">
70 % от общей потребности
</t>
        </r>
      </text>
    </comment>
  </commentList>
</comments>
</file>

<file path=xl/sharedStrings.xml><?xml version="1.0" encoding="utf-8"?>
<sst xmlns="http://schemas.openxmlformats.org/spreadsheetml/2006/main" count="193" uniqueCount="153">
  <si>
    <t>Главный врач ГАУЗ ПДС РБ</t>
  </si>
  <si>
    <t>Семина О.А.</t>
  </si>
  <si>
    <t xml:space="preserve">Отчет по доходам </t>
  </si>
  <si>
    <t>по доходам ГАУЗ Павловский детский санаторий Республики Башкортостан</t>
  </si>
  <si>
    <t>№ п.п.</t>
  </si>
  <si>
    <t>Структура доходов, %</t>
  </si>
  <si>
    <t>Всего доходов, рублей</t>
  </si>
  <si>
    <t>Выполнение за 2011г.</t>
  </si>
  <si>
    <t>Доход от предпринимательской деятельности</t>
  </si>
  <si>
    <t>Всего доходов:</t>
  </si>
  <si>
    <t>1.1.</t>
  </si>
  <si>
    <t>1.2.</t>
  </si>
  <si>
    <t>субсидия на содержание имущества</t>
  </si>
  <si>
    <t>План на 2011 г.</t>
  </si>
  <si>
    <t>% выпол-нения</t>
  </si>
  <si>
    <t>Субсидия на возмещение нормативных затрат на оказание услуг в т.ч.:</t>
  </si>
  <si>
    <t>изме-нения, руб.</t>
  </si>
  <si>
    <t>уточненный план на 2011г.</t>
  </si>
  <si>
    <t>Изменения, руб.</t>
  </si>
  <si>
    <t>Уточненный план на 2011г.</t>
  </si>
  <si>
    <t>Валеева Н.Н.</t>
  </si>
  <si>
    <t>-17500</t>
  </si>
  <si>
    <t>+300000</t>
  </si>
  <si>
    <t>+130</t>
  </si>
  <si>
    <t>+100000</t>
  </si>
  <si>
    <t>+9771</t>
  </si>
  <si>
    <t>+1628500</t>
  </si>
  <si>
    <t>+1928500</t>
  </si>
  <si>
    <t>Выполнение за2011г.</t>
  </si>
  <si>
    <t>+1359832</t>
  </si>
  <si>
    <t>-9954,03</t>
  </si>
  <si>
    <t>+462972</t>
  </si>
  <si>
    <t>+956</t>
  </si>
  <si>
    <t>-192243,30</t>
  </si>
  <si>
    <t>-154903</t>
  </si>
  <si>
    <t>-16200,2</t>
  </si>
  <si>
    <t>-9771</t>
  </si>
  <si>
    <t>-11369</t>
  </si>
  <si>
    <t>+12215</t>
  </si>
  <si>
    <t>-13508</t>
  </si>
  <si>
    <t>+201163</t>
  </si>
  <si>
    <t>+7563,66</t>
  </si>
  <si>
    <t>+193</t>
  </si>
  <si>
    <t>-1149,06</t>
  </si>
  <si>
    <t>+329,69</t>
  </si>
  <si>
    <t>+22319</t>
  </si>
  <si>
    <t>Текущий ремонт</t>
  </si>
  <si>
    <t>Начисления на выплаты по оплате труда</t>
  </si>
  <si>
    <t>Давлетов А.Х.</t>
  </si>
  <si>
    <t>Главный бухгалтер</t>
  </si>
  <si>
    <t>225.1</t>
  </si>
  <si>
    <t>225.2</t>
  </si>
  <si>
    <t>225.3</t>
  </si>
  <si>
    <t>225.4</t>
  </si>
  <si>
    <t>225.5</t>
  </si>
  <si>
    <t>225.6</t>
  </si>
  <si>
    <t>226.5</t>
  </si>
  <si>
    <t>226.6</t>
  </si>
  <si>
    <t>Услуги по страхованию</t>
  </si>
  <si>
    <t>226.7</t>
  </si>
  <si>
    <t>226.8</t>
  </si>
  <si>
    <t>226.9</t>
  </si>
  <si>
    <t>226.10</t>
  </si>
  <si>
    <t>290.1.1</t>
  </si>
  <si>
    <t>Наименование показателя</t>
  </si>
  <si>
    <t xml:space="preserve">Выплаты специалистам, проживающим и работающим в сельской местности </t>
  </si>
  <si>
    <t>Продукты питания</t>
  </si>
  <si>
    <t>Уплата налогов, входящих в группу налога на имущество</t>
  </si>
  <si>
    <t>290.1.2</t>
  </si>
  <si>
    <t>290.1.3</t>
  </si>
  <si>
    <t>Уплата штрафов, пеней за несвоевременную уплату налогов и сборов, экономические санкции</t>
  </si>
  <si>
    <t>226.1</t>
  </si>
  <si>
    <t>226.2</t>
  </si>
  <si>
    <t>226.3</t>
  </si>
  <si>
    <t>226.4</t>
  </si>
  <si>
    <t>Услуги на 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</si>
  <si>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290.1</t>
  </si>
  <si>
    <t>212.3</t>
  </si>
  <si>
    <t>223.1</t>
  </si>
  <si>
    <t>223.3</t>
  </si>
  <si>
    <t>223.4</t>
  </si>
  <si>
    <t>223.6</t>
  </si>
  <si>
    <t>223.7</t>
  </si>
  <si>
    <t>223.8</t>
  </si>
  <si>
    <t>290.8</t>
  </si>
  <si>
    <t>310.2</t>
  </si>
  <si>
    <t>340.1.2</t>
  </si>
  <si>
    <t>340.3</t>
  </si>
  <si>
    <t>212.1</t>
  </si>
  <si>
    <t>223.2</t>
  </si>
  <si>
    <t>223.5</t>
  </si>
  <si>
    <t>290.5</t>
  </si>
  <si>
    <t>290.6</t>
  </si>
  <si>
    <t>290.7</t>
  </si>
  <si>
    <t>340.2</t>
  </si>
  <si>
    <t>Уплата налогов (включаемых в состав расходов), государственных пошлин и сборов, разного рода платежей - всего, в т.ч.:</t>
  </si>
  <si>
    <t>Медикаменты, перевязочные средства и прочие лечебные расходы - всего, в т.ч.:</t>
  </si>
  <si>
    <t xml:space="preserve">Услуги связи </t>
  </si>
  <si>
    <t xml:space="preserve">Транспортные услуги </t>
  </si>
  <si>
    <t xml:space="preserve">Оплата услуг отопления (тэц) </t>
  </si>
  <si>
    <t>Коммунальные услуги - всего, в т.ч.:</t>
  </si>
  <si>
    <t xml:space="preserve">Оплата услуг печного отопления </t>
  </si>
  <si>
    <t xml:space="preserve">Оплата услуг горячего водоснабжения </t>
  </si>
  <si>
    <t xml:space="preserve">Оплата услуг холодного водоснабжения </t>
  </si>
  <si>
    <t xml:space="preserve">Оплата услуг потребления газа </t>
  </si>
  <si>
    <t xml:space="preserve">Оплата услуг потребления электроэнергии </t>
  </si>
  <si>
    <t xml:space="preserve">Оплата услуг канализации, ассенизации, водоотведения </t>
  </si>
  <si>
    <t xml:space="preserve">Другие расходы по оплате коммунальных услуг </t>
  </si>
  <si>
    <t xml:space="preserve">Арендная плата за пользование имуществом </t>
  </si>
  <si>
    <t>Работы, услуги по содержанию имущества - всего, в т.ч.:</t>
  </si>
  <si>
    <t xml:space="preserve">Содержание в чистоте помещений, зданий, дворов, иного имущества </t>
  </si>
  <si>
    <t xml:space="preserve">Капитальный ремонт </t>
  </si>
  <si>
    <t xml:space="preserve">Противопожарные мероприятия </t>
  </si>
  <si>
    <t xml:space="preserve">Пусконаладочные работы </t>
  </si>
  <si>
    <t xml:space="preserve">Другие расходы по содержанию имущества </t>
  </si>
  <si>
    <t>Прочие работы, услуги - всего, в т.ч.:</t>
  </si>
  <si>
    <t>Возмещение убытков и вреда, судебных издержек</t>
  </si>
  <si>
    <t xml:space="preserve">Представительские расходы, прием и обслуживание делегаций </t>
  </si>
  <si>
    <t xml:space="preserve">Выплата денежных компенсаций, надбавок, иных выплат </t>
  </si>
  <si>
    <t xml:space="preserve">Иные расходы </t>
  </si>
  <si>
    <t xml:space="preserve">Научно-исследовательские, опытно-конструкторские, услуги по типовому проектированию </t>
  </si>
  <si>
    <t xml:space="preserve">Услуги в области информационных технологий </t>
  </si>
  <si>
    <t xml:space="preserve">Медицинские услуги, и санитарно-эпидемиологические работы и услуги </t>
  </si>
  <si>
    <t>Иные работы и услуги</t>
  </si>
  <si>
    <t xml:space="preserve">Уплата иных налогов </t>
  </si>
  <si>
    <t>Прочие расходы - всего, в т.ч.:</t>
  </si>
  <si>
    <t xml:space="preserve">Типографские работы, услуги  </t>
  </si>
  <si>
    <t>Всего расходов</t>
  </si>
  <si>
    <t>План на 2011г.</t>
  </si>
  <si>
    <t>в т.ч. предпринимательская деятельность</t>
  </si>
  <si>
    <t>в т.ч. субсидии на оказание услуг</t>
  </si>
  <si>
    <t>Увеличение стоимости основных средств</t>
  </si>
  <si>
    <t>Увеличение стоимости материальных запасов</t>
  </si>
  <si>
    <t xml:space="preserve">Проекто-изыскательные работы </t>
  </si>
  <si>
    <t xml:space="preserve">Монтажные работы </t>
  </si>
  <si>
    <t xml:space="preserve">Услуги по охране (в том числе вневедомственной и пожарной) </t>
  </si>
  <si>
    <t>субсидия на оказание услуг</t>
  </si>
  <si>
    <t>Другие выплаты</t>
  </si>
  <si>
    <t>Итого</t>
  </si>
  <si>
    <t>Заработная плата</t>
  </si>
  <si>
    <t>Начальник планово-экономического отдела</t>
  </si>
  <si>
    <t>Отчет по расходам ГАУЗ Павловский детский санаторий Республики Башкортостан за  2011 год</t>
  </si>
  <si>
    <t>Выполнение 2011г.</t>
  </si>
  <si>
    <t>за  2011 г.</t>
  </si>
  <si>
    <t>-5774</t>
  </si>
  <si>
    <t>+2630</t>
  </si>
  <si>
    <t>+15023</t>
  </si>
  <si>
    <t>+1446</t>
  </si>
  <si>
    <t>+9009,7</t>
  </si>
  <si>
    <t>-163</t>
  </si>
  <si>
    <t>-2630</t>
  </si>
  <si>
    <t>-1446</t>
  </si>
  <si>
    <t>+24949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</si>
</sst>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#,##0.0"/>
    <numFmt numFmtId="171" formatCode="_(* #,##0.0_);_(* \(#,##0.0\);_(* &quot;-&quot;??_);_(@_)"/>
    <numFmt numFmtId="172" formatCode="_(* #,##0_);_(* \(#,##0\);_(* &quot;-&quot;??_);_(@_)"/>
    <numFmt numFmtId="173" formatCode="_-* #,##0_р_._-;\-* #,##0_р_._-;_-* &quot;-&quot;??_р_._-;_-@_-"/>
    <numFmt numFmtId="174" formatCode="_-* #,##0_р_._-;\-* #,##0_р_._-;_-* &quot;-&quot;?_р_._-;_-@_-"/>
    <numFmt numFmtId="175" formatCode="_(* #,##0.000_);_(* \(#,##0.000\);_(* &quot;-&quot;??_);_(@_)"/>
    <numFmt numFmtId="176" formatCode="0.00000"/>
    <numFmt numFmtId="177" formatCode="0.0000"/>
    <numFmt numFmtId="178" formatCode="[$-FC19]d\ mmmm\ yyyy\ &quot;г.&quot;"/>
  </numFmts>
  <fonts count="41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4"/>
      <name val="Times New Roman Cyr"/>
      <family val="1"/>
    </font>
    <font>
      <sz val="12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 Cyr"/>
      <family val="1"/>
    </font>
    <font>
      <b/>
      <sz val="18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0"/>
    </font>
    <font>
      <b/>
      <sz val="12"/>
      <color indexed="8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 Cyr"/>
      <family val="1"/>
    </font>
    <font>
      <b/>
      <sz val="18"/>
      <color indexed="8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53" applyFont="1" applyFill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" fillId="24" borderId="0" xfId="53" applyFont="1" applyFill="1">
      <alignment/>
      <protection/>
    </xf>
    <xf numFmtId="0" fontId="10" fillId="0" borderId="10" xfId="0" applyFont="1" applyBorder="1" applyAlignment="1">
      <alignment wrapText="1"/>
    </xf>
    <xf numFmtId="0" fontId="12" fillId="24" borderId="0" xfId="0" applyFont="1" applyFill="1" applyAlignment="1">
      <alignment wrapText="1"/>
    </xf>
    <xf numFmtId="0" fontId="4" fillId="24" borderId="0" xfId="53" applyFont="1" applyFill="1" applyAlignment="1">
      <alignment horizontal="left"/>
      <protection/>
    </xf>
    <xf numFmtId="0" fontId="5" fillId="25" borderId="0" xfId="53" applyFont="1" applyFill="1" applyAlignment="1">
      <alignment horizontal="center"/>
      <protection/>
    </xf>
    <xf numFmtId="0" fontId="4" fillId="25" borderId="0" xfId="53" applyFont="1" applyFill="1" applyAlignment="1">
      <alignment horizontal="center"/>
      <protection/>
    </xf>
    <xf numFmtId="0" fontId="5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center"/>
      <protection/>
    </xf>
    <xf numFmtId="0" fontId="4" fillId="24" borderId="0" xfId="53" applyFont="1" applyFill="1" applyAlignment="1">
      <alignment horizontal="center"/>
      <protection/>
    </xf>
    <xf numFmtId="0" fontId="11" fillId="24" borderId="0" xfId="53" applyFont="1" applyFill="1" applyAlignment="1">
      <alignment horizontal="left" wrapText="1"/>
      <protection/>
    </xf>
    <xf numFmtId="49" fontId="6" fillId="24" borderId="0" xfId="53" applyNumberFormat="1" applyFont="1" applyFill="1" applyAlignment="1">
      <alignment horizontal="left" wrapText="1"/>
      <protection/>
    </xf>
    <xf numFmtId="0" fontId="9" fillId="0" borderId="10" xfId="0" applyFont="1" applyBorder="1" applyAlignment="1">
      <alignment wrapText="1"/>
    </xf>
    <xf numFmtId="172" fontId="9" fillId="0" borderId="10" xfId="61" applyNumberFormat="1" applyFont="1" applyBorder="1" applyAlignment="1">
      <alignment/>
    </xf>
    <xf numFmtId="172" fontId="10" fillId="0" borderId="10" xfId="61" applyNumberFormat="1" applyFont="1" applyBorder="1" applyAlignment="1">
      <alignment/>
    </xf>
    <xf numFmtId="49" fontId="13" fillId="24" borderId="10" xfId="0" applyNumberFormat="1" applyFont="1" applyFill="1" applyBorder="1" applyAlignment="1">
      <alignment horizontal="left" wrapText="1"/>
    </xf>
    <xf numFmtId="0" fontId="13" fillId="24" borderId="11" xfId="0" applyFont="1" applyFill="1" applyBorder="1" applyAlignment="1">
      <alignment horizontal="center"/>
    </xf>
    <xf numFmtId="172" fontId="13" fillId="24" borderId="11" xfId="61" applyNumberFormat="1" applyFont="1" applyFill="1" applyBorder="1" applyAlignment="1" applyProtection="1">
      <alignment horizontal="center" wrapText="1"/>
      <protection/>
    </xf>
    <xf numFmtId="0" fontId="13" fillId="24" borderId="10" xfId="0" applyFont="1" applyFill="1" applyBorder="1" applyAlignment="1">
      <alignment horizontal="left" wrapText="1"/>
    </xf>
    <xf numFmtId="0" fontId="13" fillId="24" borderId="10" xfId="0" applyFont="1" applyFill="1" applyBorder="1" applyAlignment="1">
      <alignment horizontal="center"/>
    </xf>
    <xf numFmtId="172" fontId="13" fillId="24" borderId="10" xfId="61" applyNumberFormat="1" applyFont="1" applyFill="1" applyBorder="1" applyAlignment="1" applyProtection="1">
      <alignment horizontal="center" wrapText="1"/>
      <protection/>
    </xf>
    <xf numFmtId="49" fontId="8" fillId="24" borderId="10" xfId="0" applyNumberFormat="1" applyFont="1" applyFill="1" applyBorder="1" applyAlignment="1">
      <alignment horizontal="left" wrapText="1"/>
    </xf>
    <xf numFmtId="0" fontId="8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left" wrapText="1"/>
    </xf>
    <xf numFmtId="49" fontId="4" fillId="24" borderId="0" xfId="53" applyNumberFormat="1" applyFont="1" applyFill="1" applyAlignment="1">
      <alignment horizontal="left" wrapText="1"/>
      <protection/>
    </xf>
    <xf numFmtId="172" fontId="8" fillId="24" borderId="10" xfId="61" applyNumberFormat="1" applyFont="1" applyFill="1" applyBorder="1" applyAlignment="1" applyProtection="1">
      <alignment horizontal="center" wrapText="1"/>
      <protection/>
    </xf>
    <xf numFmtId="172" fontId="8" fillId="24" borderId="11" xfId="61" applyNumberFormat="1" applyFont="1" applyFill="1" applyBorder="1" applyAlignment="1" applyProtection="1">
      <alignment horizontal="center" wrapText="1"/>
      <protection/>
    </xf>
    <xf numFmtId="0" fontId="9" fillId="0" borderId="10" xfId="0" applyFont="1" applyBorder="1" applyAlignment="1">
      <alignment horizontal="center" wrapText="1"/>
    </xf>
    <xf numFmtId="0" fontId="5" fillId="24" borderId="0" xfId="53" applyFont="1" applyFill="1" applyAlignment="1">
      <alignment horizontal="center"/>
      <protection/>
    </xf>
    <xf numFmtId="49" fontId="9" fillId="0" borderId="10" xfId="61" applyNumberFormat="1" applyFont="1" applyBorder="1" applyAlignment="1">
      <alignment/>
    </xf>
    <xf numFmtId="0" fontId="38" fillId="24" borderId="0" xfId="53" applyFont="1" applyFill="1" applyAlignment="1">
      <alignment horizontal="left"/>
      <protection/>
    </xf>
    <xf numFmtId="49" fontId="36" fillId="24" borderId="10" xfId="0" applyNumberFormat="1" applyFont="1" applyFill="1" applyBorder="1" applyAlignment="1">
      <alignment horizontal="left" wrapText="1"/>
    </xf>
    <xf numFmtId="0" fontId="36" fillId="24" borderId="10" xfId="0" applyFont="1" applyFill="1" applyBorder="1" applyAlignment="1">
      <alignment horizontal="center"/>
    </xf>
    <xf numFmtId="172" fontId="36" fillId="24" borderId="10" xfId="61" applyNumberFormat="1" applyFont="1" applyFill="1" applyBorder="1" applyAlignment="1" applyProtection="1">
      <alignment horizontal="center" wrapText="1"/>
      <protection/>
    </xf>
    <xf numFmtId="172" fontId="36" fillId="24" borderId="11" xfId="61" applyNumberFormat="1" applyFont="1" applyFill="1" applyBorder="1" applyAlignment="1" applyProtection="1">
      <alignment horizontal="center" wrapText="1"/>
      <protection/>
    </xf>
    <xf numFmtId="1" fontId="36" fillId="24" borderId="10" xfId="0" applyNumberFormat="1" applyFont="1" applyFill="1" applyBorder="1" applyAlignment="1">
      <alignment horizontal="center"/>
    </xf>
    <xf numFmtId="172" fontId="36" fillId="24" borderId="11" xfId="61" applyNumberFormat="1" applyFont="1" applyFill="1" applyBorder="1" applyAlignment="1">
      <alignment horizontal="center"/>
    </xf>
    <xf numFmtId="172" fontId="36" fillId="24" borderId="10" xfId="61" applyNumberFormat="1" applyFont="1" applyFill="1" applyBorder="1" applyAlignment="1">
      <alignment horizontal="center"/>
    </xf>
    <xf numFmtId="0" fontId="35" fillId="24" borderId="0" xfId="53" applyFont="1" applyFill="1" applyAlignment="1">
      <alignment horizontal="center"/>
      <protection/>
    </xf>
    <xf numFmtId="0" fontId="35" fillId="25" borderId="0" xfId="53" applyFont="1" applyFill="1" applyAlignment="1">
      <alignment horizontal="center"/>
      <protection/>
    </xf>
    <xf numFmtId="49" fontId="13" fillId="24" borderId="11" xfId="61" applyNumberFormat="1" applyFont="1" applyFill="1" applyBorder="1" applyAlignment="1" applyProtection="1">
      <alignment horizontal="center" wrapText="1"/>
      <protection/>
    </xf>
    <xf numFmtId="0" fontId="38" fillId="24" borderId="0" xfId="53" applyFont="1" applyFill="1">
      <alignment/>
      <protection/>
    </xf>
    <xf numFmtId="0" fontId="39" fillId="24" borderId="0" xfId="0" applyFont="1" applyFill="1" applyAlignment="1">
      <alignment wrapText="1"/>
    </xf>
    <xf numFmtId="1" fontId="36" fillId="24" borderId="11" xfId="0" applyNumberFormat="1" applyFont="1" applyFill="1" applyBorder="1" applyAlignment="1">
      <alignment horizontal="center"/>
    </xf>
    <xf numFmtId="172" fontId="36" fillId="24" borderId="11" xfId="0" applyNumberFormat="1" applyFont="1" applyFill="1" applyBorder="1" applyAlignment="1">
      <alignment horizontal="center"/>
    </xf>
    <xf numFmtId="0" fontId="38" fillId="24" borderId="0" xfId="53" applyFont="1" applyFill="1" applyAlignment="1">
      <alignment horizontal="center"/>
      <protection/>
    </xf>
    <xf numFmtId="172" fontId="37" fillId="24" borderId="11" xfId="61" applyNumberFormat="1" applyFont="1" applyFill="1" applyBorder="1" applyAlignment="1">
      <alignment horizontal="center"/>
    </xf>
    <xf numFmtId="172" fontId="37" fillId="24" borderId="10" xfId="61" applyNumberFormat="1" applyFont="1" applyFill="1" applyBorder="1" applyAlignment="1">
      <alignment horizontal="center"/>
    </xf>
    <xf numFmtId="1" fontId="37" fillId="24" borderId="10" xfId="0" applyNumberFormat="1" applyFont="1" applyFill="1" applyBorder="1" applyAlignment="1">
      <alignment horizontal="center"/>
    </xf>
    <xf numFmtId="172" fontId="38" fillId="24" borderId="0" xfId="61" applyNumberFormat="1" applyFont="1" applyFill="1" applyAlignment="1">
      <alignment horizontal="left"/>
    </xf>
    <xf numFmtId="172" fontId="5" fillId="24" borderId="0" xfId="53" applyNumberFormat="1" applyFont="1" applyFill="1" applyAlignment="1">
      <alignment horizontal="center"/>
      <protection/>
    </xf>
    <xf numFmtId="49" fontId="36" fillId="24" borderId="11" xfId="61" applyNumberFormat="1" applyFont="1" applyFill="1" applyBorder="1" applyAlignment="1" applyProtection="1">
      <alignment horizontal="center" wrapText="1"/>
      <protection/>
    </xf>
    <xf numFmtId="49" fontId="37" fillId="24" borderId="11" xfId="61" applyNumberFormat="1" applyFont="1" applyFill="1" applyBorder="1" applyAlignment="1" applyProtection="1">
      <alignment horizontal="center" wrapText="1"/>
      <protection/>
    </xf>
    <xf numFmtId="172" fontId="37" fillId="24" borderId="11" xfId="61" applyNumberFormat="1" applyFont="1" applyFill="1" applyBorder="1" applyAlignment="1" applyProtection="1">
      <alignment horizontal="center" wrapText="1"/>
      <protection/>
    </xf>
    <xf numFmtId="49" fontId="36" fillId="24" borderId="11" xfId="61" applyNumberFormat="1" applyFont="1" applyFill="1" applyBorder="1" applyAlignment="1">
      <alignment horizontal="center"/>
    </xf>
    <xf numFmtId="49" fontId="36" fillId="24" borderId="10" xfId="61" applyNumberFormat="1" applyFont="1" applyFill="1" applyBorder="1" applyAlignment="1">
      <alignment horizontal="center"/>
    </xf>
    <xf numFmtId="49" fontId="37" fillId="24" borderId="10" xfId="61" applyNumberFormat="1" applyFont="1" applyFill="1" applyBorder="1" applyAlignment="1">
      <alignment horizontal="center"/>
    </xf>
    <xf numFmtId="49" fontId="38" fillId="24" borderId="0" xfId="61" applyNumberFormat="1" applyFont="1" applyFill="1" applyAlignment="1">
      <alignment horizontal="left"/>
    </xf>
    <xf numFmtId="172" fontId="37" fillId="24" borderId="12" xfId="61" applyNumberFormat="1" applyFont="1" applyFill="1" applyBorder="1" applyAlignment="1">
      <alignment horizontal="center" wrapText="1"/>
    </xf>
    <xf numFmtId="172" fontId="37" fillId="24" borderId="13" xfId="61" applyNumberFormat="1" applyFont="1" applyFill="1" applyBorder="1" applyAlignment="1">
      <alignment horizontal="center" wrapText="1"/>
    </xf>
    <xf numFmtId="49" fontId="36" fillId="24" borderId="14" xfId="53" applyNumberFormat="1" applyFont="1" applyFill="1" applyBorder="1" applyAlignment="1">
      <alignment horizontal="center" vertical="center" wrapText="1"/>
      <protection/>
    </xf>
    <xf numFmtId="49" fontId="36" fillId="24" borderId="15" xfId="53" applyNumberFormat="1" applyFont="1" applyFill="1" applyBorder="1" applyAlignment="1">
      <alignment horizontal="center" vertical="center" wrapText="1"/>
      <protection/>
    </xf>
    <xf numFmtId="49" fontId="36" fillId="24" borderId="16" xfId="53" applyNumberFormat="1" applyFont="1" applyFill="1" applyBorder="1" applyAlignment="1">
      <alignment horizontal="center" vertical="center" wrapText="1"/>
      <protection/>
    </xf>
    <xf numFmtId="0" fontId="37" fillId="24" borderId="12" xfId="0" applyFont="1" applyFill="1" applyBorder="1" applyAlignment="1">
      <alignment horizontal="center" wrapText="1"/>
    </xf>
    <xf numFmtId="0" fontId="37" fillId="24" borderId="13" xfId="0" applyFont="1" applyFill="1" applyBorder="1" applyAlignment="1">
      <alignment horizontal="center" wrapText="1"/>
    </xf>
    <xf numFmtId="0" fontId="34" fillId="24" borderId="13" xfId="0" applyFont="1" applyFill="1" applyBorder="1" applyAlignment="1">
      <alignment horizontal="center" wrapText="1"/>
    </xf>
    <xf numFmtId="0" fontId="11" fillId="0" borderId="0" xfId="53" applyFont="1" applyFill="1" applyAlignment="1">
      <alignment horizontal="center" wrapText="1"/>
      <protection/>
    </xf>
    <xf numFmtId="0" fontId="12" fillId="0" borderId="0" xfId="0" applyFont="1" applyAlignment="1">
      <alignment wrapText="1"/>
    </xf>
    <xf numFmtId="49" fontId="13" fillId="24" borderId="17" xfId="53" applyNumberFormat="1" applyFont="1" applyFill="1" applyBorder="1" applyAlignment="1">
      <alignment horizontal="center" vertical="center" wrapText="1"/>
      <protection/>
    </xf>
    <xf numFmtId="0" fontId="8" fillId="24" borderId="18" xfId="0" applyFont="1" applyFill="1" applyBorder="1" applyAlignment="1">
      <alignment horizontal="center" wrapText="1"/>
    </xf>
    <xf numFmtId="0" fontId="8" fillId="24" borderId="19" xfId="0" applyFont="1" applyFill="1" applyBorder="1" applyAlignment="1">
      <alignment horizontal="center" wrapText="1"/>
    </xf>
    <xf numFmtId="49" fontId="5" fillId="24" borderId="20" xfId="53" applyNumberFormat="1" applyFont="1" applyFill="1" applyBorder="1" applyAlignment="1">
      <alignment horizontal="left" vertical="center" wrapText="1"/>
      <protection/>
    </xf>
    <xf numFmtId="0" fontId="7" fillId="24" borderId="21" xfId="0" applyFont="1" applyFill="1" applyBorder="1" applyAlignment="1">
      <alignment horizontal="left" wrapText="1"/>
    </xf>
    <xf numFmtId="0" fontId="7" fillId="24" borderId="22" xfId="0" applyFont="1" applyFill="1" applyBorder="1" applyAlignment="1">
      <alignment horizontal="left" wrapText="1"/>
    </xf>
    <xf numFmtId="49" fontId="13" fillId="24" borderId="14" xfId="53" applyNumberFormat="1" applyFont="1" applyFill="1" applyBorder="1" applyAlignment="1">
      <alignment horizontal="center" vertical="center" wrapText="1"/>
      <protection/>
    </xf>
    <xf numFmtId="49" fontId="13" fillId="24" borderId="15" xfId="53" applyNumberFormat="1" applyFont="1" applyFill="1" applyBorder="1" applyAlignment="1">
      <alignment horizontal="center" vertical="center" wrapText="1"/>
      <protection/>
    </xf>
    <xf numFmtId="49" fontId="13" fillId="24" borderId="23" xfId="53" applyNumberFormat="1" applyFont="1" applyFill="1" applyBorder="1" applyAlignment="1">
      <alignment horizontal="center" vertical="center" wrapText="1"/>
      <protection/>
    </xf>
    <xf numFmtId="0" fontId="8" fillId="24" borderId="12" xfId="0" applyFont="1" applyFill="1" applyBorder="1" applyAlignment="1">
      <alignment horizontal="center" wrapText="1"/>
    </xf>
    <xf numFmtId="0" fontId="8" fillId="24" borderId="13" xfId="0" applyFont="1" applyFill="1" applyBorder="1" applyAlignment="1">
      <alignment horizontal="center" wrapText="1"/>
    </xf>
    <xf numFmtId="49" fontId="36" fillId="24" borderId="23" xfId="53" applyNumberFormat="1" applyFont="1" applyFill="1" applyBorder="1" applyAlignment="1">
      <alignment horizontal="center" vertical="center" wrapText="1"/>
      <protection/>
    </xf>
    <xf numFmtId="0" fontId="0" fillId="24" borderId="13" xfId="0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мета-бланк (бюдж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/>
  <dimension ref="A1:AN83"/>
  <sheetViews>
    <sheetView view="pageBreakPreview" zoomScale="70" zoomScaleNormal="75" zoomScaleSheetLayoutView="70" workbookViewId="0" topLeftCell="A1">
      <selection activeCell="K53" sqref="K53"/>
    </sheetView>
  </sheetViews>
  <sheetFormatPr defaultColWidth="9.140625" defaultRowHeight="12.75"/>
  <cols>
    <col min="1" max="1" width="41.140625" style="17" customWidth="1"/>
    <col min="2" max="2" width="7.7109375" style="10" customWidth="1"/>
    <col min="3" max="3" width="13.421875" style="10" customWidth="1"/>
    <col min="4" max="4" width="13.57421875" style="10" customWidth="1"/>
    <col min="5" max="5" width="13.421875" style="10" customWidth="1"/>
    <col min="6" max="6" width="13.57421875" style="36" customWidth="1"/>
    <col min="7" max="7" width="6.28125" style="36" customWidth="1"/>
    <col min="8" max="8" width="13.57421875" style="55" customWidth="1"/>
    <col min="9" max="9" width="12.140625" style="55" customWidth="1"/>
    <col min="10" max="10" width="13.57421875" style="55" customWidth="1"/>
    <col min="11" max="11" width="14.28125" style="55" customWidth="1"/>
    <col min="12" max="12" width="6.7109375" style="36" customWidth="1"/>
    <col min="13" max="13" width="12.8515625" style="55" customWidth="1"/>
    <col min="14" max="14" width="9.57421875" style="55" customWidth="1"/>
    <col min="15" max="15" width="12.421875" style="55" customWidth="1"/>
    <col min="16" max="16" width="13.00390625" style="36" customWidth="1"/>
    <col min="17" max="17" width="5.57421875" style="36" customWidth="1"/>
    <col min="18" max="19" width="9.140625" style="47" hidden="1" customWidth="1"/>
    <col min="20" max="20" width="0.2890625" style="47" customWidth="1"/>
    <col min="21" max="22" width="9.140625" style="7" customWidth="1"/>
    <col min="23" max="23" width="11.421875" style="7" customWidth="1"/>
    <col min="24" max="40" width="9.140625" style="7" customWidth="1"/>
    <col min="41" max="16384" width="9.140625" style="1" customWidth="1"/>
  </cols>
  <sheetData>
    <row r="1" spans="1:17" ht="44.25" customHeight="1">
      <c r="A1" s="72" t="s">
        <v>141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3.5" customHeight="1" thickBot="1">
      <c r="A2" s="16"/>
      <c r="B2" s="9"/>
      <c r="C2" s="9"/>
      <c r="D2" s="9"/>
      <c r="E2" s="9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44.25" customHeight="1">
      <c r="A3" s="74" t="s">
        <v>64</v>
      </c>
      <c r="B3" s="77"/>
      <c r="C3" s="80" t="s">
        <v>127</v>
      </c>
      <c r="D3" s="81"/>
      <c r="E3" s="81"/>
      <c r="F3" s="81"/>
      <c r="G3" s="82"/>
      <c r="H3" s="66" t="s">
        <v>130</v>
      </c>
      <c r="I3" s="67"/>
      <c r="J3" s="67"/>
      <c r="K3" s="67"/>
      <c r="L3" s="85"/>
      <c r="M3" s="66" t="s">
        <v>129</v>
      </c>
      <c r="N3" s="67"/>
      <c r="O3" s="67"/>
      <c r="P3" s="67"/>
      <c r="Q3" s="68"/>
    </row>
    <row r="4" spans="1:20" s="7" customFormat="1" ht="34.5" customHeight="1">
      <c r="A4" s="75"/>
      <c r="B4" s="78"/>
      <c r="C4" s="83" t="s">
        <v>128</v>
      </c>
      <c r="D4" s="83" t="s">
        <v>16</v>
      </c>
      <c r="E4" s="83" t="s">
        <v>17</v>
      </c>
      <c r="F4" s="69" t="s">
        <v>7</v>
      </c>
      <c r="G4" s="64" t="s">
        <v>14</v>
      </c>
      <c r="H4" s="64" t="s">
        <v>128</v>
      </c>
      <c r="I4" s="69" t="s">
        <v>16</v>
      </c>
      <c r="J4" s="69" t="s">
        <v>17</v>
      </c>
      <c r="K4" s="69" t="s">
        <v>142</v>
      </c>
      <c r="L4" s="64" t="s">
        <v>14</v>
      </c>
      <c r="M4" s="64" t="s">
        <v>128</v>
      </c>
      <c r="N4" s="69" t="s">
        <v>16</v>
      </c>
      <c r="O4" s="69" t="s">
        <v>17</v>
      </c>
      <c r="P4" s="69" t="s">
        <v>7</v>
      </c>
      <c r="Q4" s="64" t="s">
        <v>14</v>
      </c>
      <c r="R4" s="47"/>
      <c r="S4" s="47"/>
      <c r="T4" s="47"/>
    </row>
    <row r="5" spans="1:20" s="7" customFormat="1" ht="79.5" customHeight="1" thickBot="1">
      <c r="A5" s="76"/>
      <c r="B5" s="79"/>
      <c r="C5" s="84"/>
      <c r="D5" s="86"/>
      <c r="E5" s="86"/>
      <c r="F5" s="70"/>
      <c r="G5" s="65"/>
      <c r="H5" s="65"/>
      <c r="I5" s="71"/>
      <c r="J5" s="71"/>
      <c r="K5" s="70"/>
      <c r="L5" s="65"/>
      <c r="M5" s="65"/>
      <c r="N5" s="71"/>
      <c r="O5" s="71"/>
      <c r="P5" s="70"/>
      <c r="Q5" s="65"/>
      <c r="R5" s="47"/>
      <c r="S5" s="47"/>
      <c r="T5" s="47"/>
    </row>
    <row r="6" spans="1:40" s="11" customFormat="1" ht="33.75" customHeight="1">
      <c r="A6" s="21" t="s">
        <v>139</v>
      </c>
      <c r="B6" s="22">
        <v>211</v>
      </c>
      <c r="C6" s="23">
        <v>15484774.2</v>
      </c>
      <c r="D6" s="57" t="s">
        <v>29</v>
      </c>
      <c r="E6" s="23">
        <f>C6+D6</f>
        <v>16844606.2</v>
      </c>
      <c r="F6" s="50">
        <f aca="true" t="shared" si="0" ref="F6:F53">K6+P6</f>
        <v>16433632.17</v>
      </c>
      <c r="G6" s="49">
        <f>F6*100/E6</f>
        <v>97.56020398980893</v>
      </c>
      <c r="H6" s="42">
        <v>12517774.2</v>
      </c>
      <c r="I6" s="57" t="s">
        <v>29</v>
      </c>
      <c r="J6" s="42">
        <v>13877605.77</v>
      </c>
      <c r="K6" s="42">
        <v>13877605.77</v>
      </c>
      <c r="L6" s="50">
        <f>K6*100/J6</f>
        <v>100</v>
      </c>
      <c r="M6" s="42">
        <v>2967000</v>
      </c>
      <c r="N6" s="60"/>
      <c r="O6" s="42">
        <v>2967000</v>
      </c>
      <c r="P6" s="42">
        <v>2556026.4</v>
      </c>
      <c r="Q6" s="49">
        <f>P6*100/M6</f>
        <v>86.14851365015167</v>
      </c>
      <c r="R6" s="44"/>
      <c r="S6" s="44"/>
      <c r="T6" s="4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</row>
    <row r="7" spans="1:40" s="12" customFormat="1" ht="48" customHeight="1">
      <c r="A7" s="24" t="s">
        <v>65</v>
      </c>
      <c r="B7" s="25" t="s">
        <v>88</v>
      </c>
      <c r="C7" s="26">
        <v>311730.99801999994</v>
      </c>
      <c r="D7" s="46"/>
      <c r="E7" s="23">
        <f aca="true" t="shared" si="1" ref="E7:E53">C7+D7</f>
        <v>311730.99801999994</v>
      </c>
      <c r="F7" s="50">
        <f t="shared" si="0"/>
        <v>311730.99801999994</v>
      </c>
      <c r="G7" s="49">
        <f aca="true" t="shared" si="2" ref="G7:G53">F7*100/E7</f>
        <v>100</v>
      </c>
      <c r="H7" s="42">
        <v>311730.99801999994</v>
      </c>
      <c r="I7" s="57"/>
      <c r="J7" s="42">
        <f>H7+I7</f>
        <v>311730.99801999994</v>
      </c>
      <c r="K7" s="42">
        <f>I7+J7</f>
        <v>311730.99801999994</v>
      </c>
      <c r="L7" s="50">
        <f aca="true" t="shared" si="3" ref="L7:L53">K7*100/J7</f>
        <v>100</v>
      </c>
      <c r="M7" s="43"/>
      <c r="N7" s="61"/>
      <c r="O7" s="43"/>
      <c r="P7" s="43"/>
      <c r="Q7" s="41"/>
      <c r="R7" s="51"/>
      <c r="S7" s="51"/>
      <c r="T7" s="51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0" s="11" customFormat="1" ht="27.75" customHeight="1">
      <c r="A8" s="21" t="s">
        <v>137</v>
      </c>
      <c r="B8" s="25" t="s">
        <v>77</v>
      </c>
      <c r="C8" s="26">
        <v>76070</v>
      </c>
      <c r="D8" s="57" t="s">
        <v>30</v>
      </c>
      <c r="E8" s="23">
        <f t="shared" si="1"/>
        <v>66115.97</v>
      </c>
      <c r="F8" s="50">
        <f t="shared" si="0"/>
        <v>55115.97</v>
      </c>
      <c r="G8" s="49">
        <f t="shared" si="2"/>
        <v>83.36256731921198</v>
      </c>
      <c r="H8" s="42">
        <v>65070</v>
      </c>
      <c r="I8" s="57" t="s">
        <v>30</v>
      </c>
      <c r="J8" s="42">
        <v>55115.97</v>
      </c>
      <c r="K8" s="42">
        <v>55115.97</v>
      </c>
      <c r="L8" s="50">
        <f t="shared" si="3"/>
        <v>100</v>
      </c>
      <c r="M8" s="43">
        <v>11000</v>
      </c>
      <c r="N8" s="61"/>
      <c r="O8" s="43">
        <v>11000</v>
      </c>
      <c r="P8" s="43"/>
      <c r="Q8" s="41">
        <f aca="true" t="shared" si="4" ref="Q8:Q53">P8*100/M8</f>
        <v>0</v>
      </c>
      <c r="R8" s="44"/>
      <c r="S8" s="44"/>
      <c r="T8" s="4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</row>
    <row r="9" spans="1:40" s="11" customFormat="1" ht="31.5">
      <c r="A9" s="21" t="s">
        <v>47</v>
      </c>
      <c r="B9" s="25">
        <v>213</v>
      </c>
      <c r="C9" s="26">
        <v>5295792.7764</v>
      </c>
      <c r="D9" s="57" t="s">
        <v>31</v>
      </c>
      <c r="E9" s="23">
        <f t="shared" si="1"/>
        <v>5758764.7764</v>
      </c>
      <c r="F9" s="50">
        <f t="shared" si="0"/>
        <v>5619243.949999999</v>
      </c>
      <c r="G9" s="49">
        <f t="shared" si="2"/>
        <v>97.5772438740375</v>
      </c>
      <c r="H9" s="42">
        <v>4281078.7764</v>
      </c>
      <c r="I9" s="57" t="s">
        <v>31</v>
      </c>
      <c r="J9" s="42">
        <v>4744051.31</v>
      </c>
      <c r="K9" s="42">
        <v>4744051.31</v>
      </c>
      <c r="L9" s="50">
        <f t="shared" si="3"/>
        <v>100</v>
      </c>
      <c r="M9" s="43">
        <v>1014714</v>
      </c>
      <c r="N9" s="61"/>
      <c r="O9" s="43">
        <v>1014714</v>
      </c>
      <c r="P9" s="43">
        <v>875192.64</v>
      </c>
      <c r="Q9" s="41">
        <f t="shared" si="4"/>
        <v>86.25017886813427</v>
      </c>
      <c r="R9" s="44"/>
      <c r="S9" s="44"/>
      <c r="T9" s="4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</row>
    <row r="10" spans="1:40" s="11" customFormat="1" ht="30" customHeight="1">
      <c r="A10" s="21" t="s">
        <v>97</v>
      </c>
      <c r="B10" s="25">
        <v>221</v>
      </c>
      <c r="C10" s="26">
        <v>79829.59</v>
      </c>
      <c r="D10" s="57" t="s">
        <v>32</v>
      </c>
      <c r="E10" s="23">
        <f t="shared" si="1"/>
        <v>80785.59</v>
      </c>
      <c r="F10" s="50">
        <f t="shared" si="0"/>
        <v>80665.98</v>
      </c>
      <c r="G10" s="49">
        <f t="shared" si="2"/>
        <v>99.85194141677991</v>
      </c>
      <c r="H10" s="42">
        <v>72700</v>
      </c>
      <c r="I10" s="57" t="s">
        <v>32</v>
      </c>
      <c r="J10" s="42">
        <v>73656.06</v>
      </c>
      <c r="K10" s="42">
        <v>73656.06</v>
      </c>
      <c r="L10" s="50">
        <f t="shared" si="3"/>
        <v>100</v>
      </c>
      <c r="M10" s="43">
        <v>7129.59</v>
      </c>
      <c r="N10" s="61"/>
      <c r="O10" s="43">
        <v>7129.59</v>
      </c>
      <c r="P10" s="43">
        <v>7009.92</v>
      </c>
      <c r="Q10" s="41">
        <f t="shared" si="4"/>
        <v>98.32150235848064</v>
      </c>
      <c r="R10" s="44"/>
      <c r="S10" s="44"/>
      <c r="T10" s="4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</row>
    <row r="11" spans="1:40" s="13" customFormat="1" ht="15" customHeight="1">
      <c r="A11" s="21" t="s">
        <v>98</v>
      </c>
      <c r="B11" s="25">
        <v>222</v>
      </c>
      <c r="C11" s="26"/>
      <c r="D11" s="40"/>
      <c r="E11" s="23">
        <f t="shared" si="1"/>
        <v>0</v>
      </c>
      <c r="F11" s="50">
        <f t="shared" si="0"/>
        <v>0</v>
      </c>
      <c r="G11" s="49"/>
      <c r="H11" s="42">
        <v>0</v>
      </c>
      <c r="I11" s="40"/>
      <c r="J11" s="42">
        <f>H11+I11</f>
        <v>0</v>
      </c>
      <c r="K11" s="42"/>
      <c r="L11" s="50">
        <v>0</v>
      </c>
      <c r="M11" s="43"/>
      <c r="N11" s="61"/>
      <c r="O11" s="43"/>
      <c r="P11" s="43"/>
      <c r="Q11" s="41"/>
      <c r="R11" s="44"/>
      <c r="S11" s="44"/>
      <c r="T11" s="4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s="12" customFormat="1" ht="47.25">
      <c r="A12" s="21" t="s">
        <v>100</v>
      </c>
      <c r="B12" s="25">
        <v>223</v>
      </c>
      <c r="C12" s="26">
        <v>2573300</v>
      </c>
      <c r="D12" s="57" t="s">
        <v>33</v>
      </c>
      <c r="E12" s="23">
        <f t="shared" si="1"/>
        <v>2381056.7</v>
      </c>
      <c r="F12" s="50">
        <f t="shared" si="0"/>
        <v>2166542.63</v>
      </c>
      <c r="G12" s="49">
        <f t="shared" si="2"/>
        <v>90.99080378892279</v>
      </c>
      <c r="H12" s="42">
        <v>1876300</v>
      </c>
      <c r="I12" s="57" t="s">
        <v>33</v>
      </c>
      <c r="J12" s="42">
        <f>H12+I12</f>
        <v>1684056.7</v>
      </c>
      <c r="K12" s="42">
        <v>1684057</v>
      </c>
      <c r="L12" s="50">
        <f t="shared" si="3"/>
        <v>100.00001781412705</v>
      </c>
      <c r="M12" s="43">
        <v>697000</v>
      </c>
      <c r="N12" s="61"/>
      <c r="O12" s="43">
        <v>697000</v>
      </c>
      <c r="P12" s="43">
        <v>482485.63</v>
      </c>
      <c r="Q12" s="41">
        <f t="shared" si="4"/>
        <v>69.2231893830703</v>
      </c>
      <c r="R12" s="51"/>
      <c r="S12" s="51"/>
      <c r="T12" s="51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s="14" customFormat="1" ht="24" customHeight="1">
      <c r="A13" s="27" t="s">
        <v>99</v>
      </c>
      <c r="B13" s="28" t="s">
        <v>78</v>
      </c>
      <c r="C13" s="31">
        <v>698400</v>
      </c>
      <c r="D13" s="58" t="s">
        <v>34</v>
      </c>
      <c r="E13" s="32">
        <f t="shared" si="1"/>
        <v>543497</v>
      </c>
      <c r="F13" s="50">
        <f t="shared" si="0"/>
        <v>472978.94</v>
      </c>
      <c r="G13" s="49">
        <f t="shared" si="2"/>
        <v>87.02512433371297</v>
      </c>
      <c r="H13" s="52">
        <v>488400</v>
      </c>
      <c r="I13" s="58" t="s">
        <v>34</v>
      </c>
      <c r="J13" s="52">
        <v>333497.06</v>
      </c>
      <c r="K13" s="52">
        <v>333497.06</v>
      </c>
      <c r="L13" s="50">
        <f t="shared" si="3"/>
        <v>100</v>
      </c>
      <c r="M13" s="53">
        <v>210000</v>
      </c>
      <c r="N13" s="62"/>
      <c r="O13" s="53">
        <v>210000</v>
      </c>
      <c r="P13" s="53">
        <v>139481.88</v>
      </c>
      <c r="Q13" s="54">
        <f t="shared" si="4"/>
        <v>66.41994285714286</v>
      </c>
      <c r="R13" s="51"/>
      <c r="S13" s="51"/>
      <c r="T13" s="51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s="14" customFormat="1" ht="22.5" customHeight="1">
      <c r="A14" s="29" t="s">
        <v>101</v>
      </c>
      <c r="B14" s="28" t="s">
        <v>89</v>
      </c>
      <c r="C14" s="26">
        <v>0</v>
      </c>
      <c r="D14" s="57"/>
      <c r="E14" s="23">
        <f t="shared" si="1"/>
        <v>0</v>
      </c>
      <c r="F14" s="50">
        <f t="shared" si="0"/>
        <v>0</v>
      </c>
      <c r="G14" s="49"/>
      <c r="H14" s="42">
        <v>0</v>
      </c>
      <c r="I14" s="57"/>
      <c r="J14" s="42">
        <f>H14+I14</f>
        <v>0</v>
      </c>
      <c r="K14" s="42"/>
      <c r="L14" s="50">
        <v>0</v>
      </c>
      <c r="M14" s="53">
        <v>0</v>
      </c>
      <c r="N14" s="62"/>
      <c r="O14" s="53">
        <v>0</v>
      </c>
      <c r="P14" s="53"/>
      <c r="Q14" s="41"/>
      <c r="R14" s="51"/>
      <c r="S14" s="51"/>
      <c r="T14" s="51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s="13" customFormat="1" ht="31.5">
      <c r="A15" s="27" t="s">
        <v>102</v>
      </c>
      <c r="B15" s="28" t="s">
        <v>79</v>
      </c>
      <c r="C15" s="26">
        <v>0</v>
      </c>
      <c r="D15" s="57"/>
      <c r="E15" s="23">
        <f t="shared" si="1"/>
        <v>0</v>
      </c>
      <c r="F15" s="50">
        <f t="shared" si="0"/>
        <v>0</v>
      </c>
      <c r="G15" s="49"/>
      <c r="H15" s="42">
        <v>0</v>
      </c>
      <c r="I15" s="57"/>
      <c r="J15" s="42">
        <f>H15+I15</f>
        <v>0</v>
      </c>
      <c r="K15" s="42"/>
      <c r="L15" s="50">
        <v>0</v>
      </c>
      <c r="M15" s="53">
        <v>0</v>
      </c>
      <c r="N15" s="62"/>
      <c r="O15" s="53">
        <v>0</v>
      </c>
      <c r="P15" s="53"/>
      <c r="Q15" s="41"/>
      <c r="R15" s="44"/>
      <c r="S15" s="44"/>
      <c r="T15" s="4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4" customFormat="1" ht="31.5">
      <c r="A16" s="27" t="s">
        <v>103</v>
      </c>
      <c r="B16" s="28" t="s">
        <v>80</v>
      </c>
      <c r="C16" s="31">
        <v>192700</v>
      </c>
      <c r="D16" s="58" t="s">
        <v>35</v>
      </c>
      <c r="E16" s="32">
        <f t="shared" si="1"/>
        <v>176499.8</v>
      </c>
      <c r="F16" s="50">
        <f t="shared" si="0"/>
        <v>160056</v>
      </c>
      <c r="G16" s="49">
        <f t="shared" si="2"/>
        <v>90.68338887636133</v>
      </c>
      <c r="H16" s="52">
        <v>134700</v>
      </c>
      <c r="I16" s="58" t="s">
        <v>35</v>
      </c>
      <c r="J16" s="52">
        <v>118499.8</v>
      </c>
      <c r="K16" s="52">
        <v>118499.8</v>
      </c>
      <c r="L16" s="50">
        <f t="shared" si="3"/>
        <v>100</v>
      </c>
      <c r="M16" s="53">
        <v>58000</v>
      </c>
      <c r="N16" s="62"/>
      <c r="O16" s="53">
        <v>58000</v>
      </c>
      <c r="P16" s="53">
        <v>41556.2</v>
      </c>
      <c r="Q16" s="54">
        <f t="shared" si="4"/>
        <v>71.64862068965516</v>
      </c>
      <c r="R16" s="51"/>
      <c r="S16" s="51"/>
      <c r="T16" s="51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s="14" customFormat="1" ht="24.75" customHeight="1">
      <c r="A17" s="29" t="s">
        <v>104</v>
      </c>
      <c r="B17" s="28" t="s">
        <v>90</v>
      </c>
      <c r="C17" s="31">
        <v>0</v>
      </c>
      <c r="D17" s="58"/>
      <c r="E17" s="32">
        <f t="shared" si="1"/>
        <v>0</v>
      </c>
      <c r="F17" s="50">
        <f t="shared" si="0"/>
        <v>0</v>
      </c>
      <c r="G17" s="49"/>
      <c r="H17" s="52">
        <v>0</v>
      </c>
      <c r="I17" s="58"/>
      <c r="J17" s="52">
        <f>H17+I17</f>
        <v>0</v>
      </c>
      <c r="K17" s="52"/>
      <c r="L17" s="50">
        <v>0</v>
      </c>
      <c r="M17" s="53">
        <v>0</v>
      </c>
      <c r="N17" s="62"/>
      <c r="O17" s="53">
        <v>0</v>
      </c>
      <c r="P17" s="53"/>
      <c r="Q17" s="54"/>
      <c r="R17" s="51"/>
      <c r="S17" s="51"/>
      <c r="T17" s="51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s="14" customFormat="1" ht="36" customHeight="1">
      <c r="A18" s="27" t="s">
        <v>105</v>
      </c>
      <c r="B18" s="28" t="s">
        <v>81</v>
      </c>
      <c r="C18" s="31">
        <v>1037200</v>
      </c>
      <c r="D18" s="58" t="s">
        <v>36</v>
      </c>
      <c r="E18" s="32">
        <f t="shared" si="1"/>
        <v>1027429</v>
      </c>
      <c r="F18" s="50">
        <f t="shared" si="0"/>
        <v>916172.73</v>
      </c>
      <c r="G18" s="49">
        <f t="shared" si="2"/>
        <v>89.17139091849656</v>
      </c>
      <c r="H18" s="52">
        <v>802200</v>
      </c>
      <c r="I18" s="58" t="s">
        <v>36</v>
      </c>
      <c r="J18" s="52">
        <v>792429</v>
      </c>
      <c r="K18" s="52">
        <v>792429</v>
      </c>
      <c r="L18" s="50">
        <f t="shared" si="3"/>
        <v>100</v>
      </c>
      <c r="M18" s="53">
        <v>235000</v>
      </c>
      <c r="N18" s="62"/>
      <c r="O18" s="53">
        <v>235000</v>
      </c>
      <c r="P18" s="53">
        <v>123743.73</v>
      </c>
      <c r="Q18" s="54">
        <f t="shared" si="4"/>
        <v>52.656906382978725</v>
      </c>
      <c r="R18" s="51"/>
      <c r="S18" s="51"/>
      <c r="T18" s="51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s="14" customFormat="1" ht="31.5">
      <c r="A19" s="27" t="s">
        <v>106</v>
      </c>
      <c r="B19" s="28" t="s">
        <v>82</v>
      </c>
      <c r="C19" s="31">
        <v>645000</v>
      </c>
      <c r="D19" s="58" t="s">
        <v>37</v>
      </c>
      <c r="E19" s="32">
        <f t="shared" si="1"/>
        <v>633631</v>
      </c>
      <c r="F19" s="50">
        <f t="shared" si="0"/>
        <v>617334.66</v>
      </c>
      <c r="G19" s="49">
        <f t="shared" si="2"/>
        <v>97.42810247604679</v>
      </c>
      <c r="H19" s="52">
        <v>451000</v>
      </c>
      <c r="I19" s="58" t="s">
        <v>37</v>
      </c>
      <c r="J19" s="52">
        <v>439630.84</v>
      </c>
      <c r="K19" s="52">
        <v>439630.84</v>
      </c>
      <c r="L19" s="50">
        <f t="shared" si="3"/>
        <v>100</v>
      </c>
      <c r="M19" s="53">
        <v>194000</v>
      </c>
      <c r="N19" s="62"/>
      <c r="O19" s="53">
        <v>194000</v>
      </c>
      <c r="P19" s="53">
        <v>177703.82</v>
      </c>
      <c r="Q19" s="54">
        <f t="shared" si="4"/>
        <v>91.59990721649484</v>
      </c>
      <c r="R19" s="51"/>
      <c r="S19" s="51"/>
      <c r="T19" s="51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s="13" customFormat="1" ht="31.5">
      <c r="A20" s="27" t="s">
        <v>107</v>
      </c>
      <c r="B20" s="28" t="s">
        <v>83</v>
      </c>
      <c r="C20" s="26">
        <v>0</v>
      </c>
      <c r="D20" s="57"/>
      <c r="E20" s="23">
        <f t="shared" si="1"/>
        <v>0</v>
      </c>
      <c r="F20" s="50">
        <f t="shared" si="0"/>
        <v>0</v>
      </c>
      <c r="G20" s="49"/>
      <c r="H20" s="42">
        <v>0</v>
      </c>
      <c r="I20" s="57"/>
      <c r="J20" s="42">
        <f>H20+I20</f>
        <v>0</v>
      </c>
      <c r="K20" s="42"/>
      <c r="L20" s="50">
        <v>0</v>
      </c>
      <c r="M20" s="53">
        <v>0</v>
      </c>
      <c r="N20" s="62"/>
      <c r="O20" s="53">
        <v>0</v>
      </c>
      <c r="P20" s="53"/>
      <c r="Q20" s="41"/>
      <c r="R20" s="44"/>
      <c r="S20" s="44"/>
      <c r="T20" s="4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3" customFormat="1" ht="31.5">
      <c r="A21" s="21" t="s">
        <v>108</v>
      </c>
      <c r="B21" s="25">
        <v>224</v>
      </c>
      <c r="C21" s="26">
        <v>0</v>
      </c>
      <c r="D21" s="57"/>
      <c r="E21" s="23">
        <f t="shared" si="1"/>
        <v>0</v>
      </c>
      <c r="F21" s="50">
        <f t="shared" si="0"/>
        <v>0</v>
      </c>
      <c r="G21" s="49"/>
      <c r="H21" s="42">
        <v>0</v>
      </c>
      <c r="I21" s="57"/>
      <c r="J21" s="42">
        <f>H21+I21</f>
        <v>0</v>
      </c>
      <c r="K21" s="42"/>
      <c r="L21" s="50">
        <v>0</v>
      </c>
      <c r="M21" s="43"/>
      <c r="N21" s="61"/>
      <c r="O21" s="43"/>
      <c r="P21" s="43"/>
      <c r="Q21" s="41"/>
      <c r="R21" s="44"/>
      <c r="S21" s="44"/>
      <c r="T21" s="4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1" customFormat="1" ht="47.25" customHeight="1">
      <c r="A22" s="24" t="s">
        <v>109</v>
      </c>
      <c r="B22" s="25">
        <v>225</v>
      </c>
      <c r="C22" s="26">
        <v>962263.5</v>
      </c>
      <c r="D22" s="57" t="s">
        <v>22</v>
      </c>
      <c r="E22" s="23">
        <f t="shared" si="1"/>
        <v>1262263.5</v>
      </c>
      <c r="F22" s="50">
        <f t="shared" si="0"/>
        <v>1217969.9</v>
      </c>
      <c r="G22" s="49">
        <f t="shared" si="2"/>
        <v>96.49093869861561</v>
      </c>
      <c r="H22" s="42">
        <v>636175.5</v>
      </c>
      <c r="I22" s="57" t="s">
        <v>22</v>
      </c>
      <c r="J22" s="42">
        <v>936175.5</v>
      </c>
      <c r="K22" s="42">
        <v>936175.5</v>
      </c>
      <c r="L22" s="50">
        <f t="shared" si="3"/>
        <v>100</v>
      </c>
      <c r="M22" s="43">
        <v>326088</v>
      </c>
      <c r="N22" s="61" t="s">
        <v>151</v>
      </c>
      <c r="O22" s="43">
        <v>324642</v>
      </c>
      <c r="P22" s="43">
        <v>281794.4</v>
      </c>
      <c r="Q22" s="41">
        <f t="shared" si="4"/>
        <v>86.41667279998039</v>
      </c>
      <c r="R22" s="44"/>
      <c r="S22" s="44"/>
      <c r="T22" s="4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4" customFormat="1" ht="47.25">
      <c r="A23" s="27" t="s">
        <v>110</v>
      </c>
      <c r="B23" s="28" t="s">
        <v>50</v>
      </c>
      <c r="C23" s="31">
        <v>481225</v>
      </c>
      <c r="D23" s="58" t="s">
        <v>39</v>
      </c>
      <c r="E23" s="32">
        <f t="shared" si="1"/>
        <v>467717</v>
      </c>
      <c r="F23" s="50">
        <f t="shared" si="0"/>
        <v>449186.11</v>
      </c>
      <c r="G23" s="49">
        <f t="shared" si="2"/>
        <v>96.03801230231102</v>
      </c>
      <c r="H23" s="52">
        <v>401225</v>
      </c>
      <c r="I23" s="58" t="s">
        <v>39</v>
      </c>
      <c r="J23" s="52">
        <v>387717.48</v>
      </c>
      <c r="K23" s="52">
        <v>387717.48</v>
      </c>
      <c r="L23" s="50">
        <f t="shared" si="3"/>
        <v>100</v>
      </c>
      <c r="M23" s="53">
        <v>80000</v>
      </c>
      <c r="N23" s="62"/>
      <c r="O23" s="53">
        <v>80000</v>
      </c>
      <c r="P23" s="53">
        <v>61468.63</v>
      </c>
      <c r="Q23" s="41">
        <f t="shared" si="4"/>
        <v>76.8357875</v>
      </c>
      <c r="R23" s="51"/>
      <c r="S23" s="51"/>
      <c r="T23" s="51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s="14" customFormat="1" ht="27.75" customHeight="1">
      <c r="A24" s="27" t="s">
        <v>46</v>
      </c>
      <c r="B24" s="28" t="s">
        <v>51</v>
      </c>
      <c r="C24" s="31">
        <v>221162.5</v>
      </c>
      <c r="D24" s="58" t="s">
        <v>23</v>
      </c>
      <c r="E24" s="32">
        <f t="shared" si="1"/>
        <v>221292.5</v>
      </c>
      <c r="F24" s="50">
        <f t="shared" si="0"/>
        <v>202966.23</v>
      </c>
      <c r="G24" s="49">
        <f t="shared" si="2"/>
        <v>91.71853090366822</v>
      </c>
      <c r="H24" s="52">
        <v>21162.5</v>
      </c>
      <c r="I24" s="58" t="s">
        <v>23</v>
      </c>
      <c r="J24" s="52">
        <v>21292.65</v>
      </c>
      <c r="K24" s="52">
        <v>21292.7</v>
      </c>
      <c r="L24" s="50">
        <f t="shared" si="3"/>
        <v>100.00023482281443</v>
      </c>
      <c r="M24" s="53">
        <v>200000</v>
      </c>
      <c r="N24" s="62"/>
      <c r="O24" s="53">
        <v>200000</v>
      </c>
      <c r="P24" s="53">
        <v>181673.53</v>
      </c>
      <c r="Q24" s="41">
        <f t="shared" si="4"/>
        <v>90.836765</v>
      </c>
      <c r="R24" s="51"/>
      <c r="S24" s="51"/>
      <c r="T24" s="51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s="14" customFormat="1" ht="33" customHeight="1">
      <c r="A25" s="29" t="s">
        <v>111</v>
      </c>
      <c r="B25" s="28" t="s">
        <v>52</v>
      </c>
      <c r="C25" s="31">
        <v>0</v>
      </c>
      <c r="D25" s="58" t="s">
        <v>24</v>
      </c>
      <c r="E25" s="32">
        <f t="shared" si="1"/>
        <v>100000</v>
      </c>
      <c r="F25" s="50">
        <f t="shared" si="0"/>
        <v>100000</v>
      </c>
      <c r="G25" s="49">
        <f t="shared" si="2"/>
        <v>100</v>
      </c>
      <c r="H25" s="52">
        <v>0</v>
      </c>
      <c r="I25" s="58" t="s">
        <v>24</v>
      </c>
      <c r="J25" s="52">
        <f>H25+I25</f>
        <v>100000</v>
      </c>
      <c r="K25" s="52">
        <v>100000</v>
      </c>
      <c r="L25" s="50">
        <f t="shared" si="3"/>
        <v>100</v>
      </c>
      <c r="M25" s="53">
        <v>0</v>
      </c>
      <c r="N25" s="62"/>
      <c r="O25" s="53">
        <v>0</v>
      </c>
      <c r="P25" s="53"/>
      <c r="Q25" s="41">
        <v>0</v>
      </c>
      <c r="R25" s="51"/>
      <c r="S25" s="51"/>
      <c r="T25" s="51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s="14" customFormat="1" ht="30" customHeight="1">
      <c r="A26" s="27" t="s">
        <v>112</v>
      </c>
      <c r="B26" s="28" t="s">
        <v>53</v>
      </c>
      <c r="C26" s="31">
        <v>33654</v>
      </c>
      <c r="D26" s="58" t="s">
        <v>40</v>
      </c>
      <c r="E26" s="32">
        <f t="shared" si="1"/>
        <v>234817</v>
      </c>
      <c r="F26" s="50">
        <f t="shared" si="0"/>
        <v>228654.41</v>
      </c>
      <c r="G26" s="49">
        <f t="shared" si="2"/>
        <v>97.37557757743264</v>
      </c>
      <c r="H26" s="52">
        <v>5700</v>
      </c>
      <c r="I26" s="58" t="s">
        <v>40</v>
      </c>
      <c r="J26" s="52">
        <v>206862.5</v>
      </c>
      <c r="K26" s="52">
        <v>206863</v>
      </c>
      <c r="L26" s="50">
        <f t="shared" si="3"/>
        <v>100.00024170644753</v>
      </c>
      <c r="M26" s="53">
        <v>27954</v>
      </c>
      <c r="N26" s="62"/>
      <c r="O26" s="53">
        <v>27954</v>
      </c>
      <c r="P26" s="53">
        <v>21791.41</v>
      </c>
      <c r="Q26" s="41">
        <f t="shared" si="4"/>
        <v>77.95453244616155</v>
      </c>
      <c r="R26" s="51"/>
      <c r="S26" s="51"/>
      <c r="T26" s="51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s="14" customFormat="1" ht="27" customHeight="1">
      <c r="A27" s="27" t="s">
        <v>113</v>
      </c>
      <c r="B27" s="28" t="s">
        <v>54</v>
      </c>
      <c r="C27" s="31">
        <v>0</v>
      </c>
      <c r="D27" s="59"/>
      <c r="E27" s="32">
        <f t="shared" si="1"/>
        <v>0</v>
      </c>
      <c r="F27" s="50">
        <f t="shared" si="0"/>
        <v>0</v>
      </c>
      <c r="G27" s="49"/>
      <c r="H27" s="52">
        <v>0</v>
      </c>
      <c r="I27" s="59"/>
      <c r="J27" s="52">
        <f>H27+I27</f>
        <v>0</v>
      </c>
      <c r="K27" s="52"/>
      <c r="L27" s="50">
        <v>0</v>
      </c>
      <c r="M27" s="53">
        <v>0</v>
      </c>
      <c r="N27" s="62"/>
      <c r="O27" s="53">
        <v>0</v>
      </c>
      <c r="P27" s="53"/>
      <c r="Q27" s="54"/>
      <c r="R27" s="51"/>
      <c r="S27" s="51"/>
      <c r="T27" s="51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s="14" customFormat="1" ht="41.25" customHeight="1">
      <c r="A28" s="27" t="s">
        <v>114</v>
      </c>
      <c r="B28" s="28" t="s">
        <v>55</v>
      </c>
      <c r="C28" s="31">
        <v>226222</v>
      </c>
      <c r="D28" s="58" t="s">
        <v>38</v>
      </c>
      <c r="E28" s="32">
        <f t="shared" si="1"/>
        <v>238437</v>
      </c>
      <c r="F28" s="50">
        <f t="shared" si="0"/>
        <v>237163.7</v>
      </c>
      <c r="G28" s="49">
        <f t="shared" si="2"/>
        <v>99.46598053154501</v>
      </c>
      <c r="H28" s="52">
        <v>208088</v>
      </c>
      <c r="I28" s="58" t="s">
        <v>38</v>
      </c>
      <c r="J28" s="52">
        <v>220302.87</v>
      </c>
      <c r="K28" s="52">
        <v>220302.87</v>
      </c>
      <c r="L28" s="50">
        <f t="shared" si="3"/>
        <v>100</v>
      </c>
      <c r="M28" s="53">
        <v>18134</v>
      </c>
      <c r="N28" s="62"/>
      <c r="O28" s="53">
        <v>18134</v>
      </c>
      <c r="P28" s="53">
        <v>16860.83</v>
      </c>
      <c r="Q28" s="54">
        <f t="shared" si="4"/>
        <v>92.97910003308704</v>
      </c>
      <c r="R28" s="51"/>
      <c r="S28" s="51"/>
      <c r="T28" s="51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s="12" customFormat="1" ht="43.5" customHeight="1">
      <c r="A29" s="24" t="s">
        <v>115</v>
      </c>
      <c r="B29" s="25">
        <v>226</v>
      </c>
      <c r="C29" s="26">
        <v>669054.04</v>
      </c>
      <c r="D29" s="57" t="s">
        <v>148</v>
      </c>
      <c r="E29" s="50">
        <v>678063</v>
      </c>
      <c r="F29" s="50">
        <f t="shared" si="0"/>
        <v>678063.48</v>
      </c>
      <c r="G29" s="49">
        <f t="shared" si="2"/>
        <v>100.00007078988236</v>
      </c>
      <c r="H29" s="42">
        <v>469582.12</v>
      </c>
      <c r="I29" s="57" t="s">
        <v>41</v>
      </c>
      <c r="J29" s="42">
        <v>477145.66</v>
      </c>
      <c r="K29" s="42">
        <v>477145.66</v>
      </c>
      <c r="L29" s="50">
        <f t="shared" si="3"/>
        <v>100</v>
      </c>
      <c r="M29" s="43">
        <v>199471.92</v>
      </c>
      <c r="N29" s="61" t="s">
        <v>147</v>
      </c>
      <c r="O29" s="43">
        <v>200918</v>
      </c>
      <c r="P29" s="43">
        <v>200917.82</v>
      </c>
      <c r="Q29" s="41">
        <v>100</v>
      </c>
      <c r="R29" s="51"/>
      <c r="S29" s="51"/>
      <c r="T29" s="51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s="14" customFormat="1" ht="71.25" customHeight="1">
      <c r="A30" s="29" t="s">
        <v>120</v>
      </c>
      <c r="B30" s="28" t="s">
        <v>71</v>
      </c>
      <c r="C30" s="26">
        <v>46800</v>
      </c>
      <c r="D30" s="57">
        <f>I30+N30</f>
        <v>-163</v>
      </c>
      <c r="E30" s="23">
        <f t="shared" si="1"/>
        <v>46637</v>
      </c>
      <c r="F30" s="50">
        <f t="shared" si="0"/>
        <v>46636.97</v>
      </c>
      <c r="G30" s="49">
        <f t="shared" si="2"/>
        <v>99.99993567339237</v>
      </c>
      <c r="H30" s="42">
        <v>0</v>
      </c>
      <c r="I30" s="40"/>
      <c r="J30" s="42">
        <f aca="true" t="shared" si="5" ref="J30:J35">H30+I30</f>
        <v>0</v>
      </c>
      <c r="K30" s="42"/>
      <c r="L30" s="50">
        <v>0</v>
      </c>
      <c r="M30" s="53">
        <v>46800</v>
      </c>
      <c r="N30" s="62" t="s">
        <v>149</v>
      </c>
      <c r="O30" s="53">
        <v>46636.97</v>
      </c>
      <c r="P30" s="53">
        <v>46636.97</v>
      </c>
      <c r="Q30" s="41">
        <f t="shared" si="4"/>
        <v>99.6516452991453</v>
      </c>
      <c r="R30" s="51"/>
      <c r="S30" s="51"/>
      <c r="T30" s="51"/>
      <c r="U30" s="15"/>
      <c r="V30" s="15"/>
      <c r="W30" s="53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s="14" customFormat="1" ht="115.5" customHeight="1">
      <c r="A31" s="29" t="s">
        <v>75</v>
      </c>
      <c r="B31" s="28" t="s">
        <v>72</v>
      </c>
      <c r="C31" s="26">
        <v>79455.92</v>
      </c>
      <c r="D31" s="57"/>
      <c r="E31" s="23">
        <f t="shared" si="1"/>
        <v>79455.92</v>
      </c>
      <c r="F31" s="50">
        <f t="shared" si="0"/>
        <v>79455.95</v>
      </c>
      <c r="G31" s="49">
        <f t="shared" si="2"/>
        <v>100.00003775678388</v>
      </c>
      <c r="H31" s="42">
        <v>0</v>
      </c>
      <c r="I31" s="40"/>
      <c r="J31" s="42">
        <f t="shared" si="5"/>
        <v>0</v>
      </c>
      <c r="K31" s="42"/>
      <c r="L31" s="50">
        <v>0</v>
      </c>
      <c r="M31" s="53">
        <v>79455.92</v>
      </c>
      <c r="N31" s="62"/>
      <c r="O31" s="53">
        <v>79455.95</v>
      </c>
      <c r="P31" s="53">
        <v>79455.95</v>
      </c>
      <c r="Q31" s="41">
        <f t="shared" si="4"/>
        <v>100.00003775678388</v>
      </c>
      <c r="R31" s="51"/>
      <c r="S31" s="51"/>
      <c r="T31" s="51"/>
      <c r="U31" s="15"/>
      <c r="V31" s="15"/>
      <c r="W31" s="53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s="14" customFormat="1" ht="25.5" customHeight="1">
      <c r="A32" s="29" t="s">
        <v>133</v>
      </c>
      <c r="B32" s="28" t="s">
        <v>73</v>
      </c>
      <c r="C32" s="26">
        <v>0</v>
      </c>
      <c r="D32" s="57"/>
      <c r="E32" s="23">
        <f t="shared" si="1"/>
        <v>0</v>
      </c>
      <c r="F32" s="50">
        <f t="shared" si="0"/>
        <v>0</v>
      </c>
      <c r="G32" s="49"/>
      <c r="H32" s="42">
        <v>0</v>
      </c>
      <c r="I32" s="40"/>
      <c r="J32" s="42">
        <f t="shared" si="5"/>
        <v>0</v>
      </c>
      <c r="K32" s="42"/>
      <c r="L32" s="50">
        <v>0</v>
      </c>
      <c r="M32" s="53">
        <v>0</v>
      </c>
      <c r="N32" s="62"/>
      <c r="O32" s="53"/>
      <c r="P32" s="53"/>
      <c r="Q32" s="41"/>
      <c r="R32" s="51"/>
      <c r="S32" s="51"/>
      <c r="T32" s="51"/>
      <c r="U32" s="15"/>
      <c r="V32" s="15"/>
      <c r="W32" s="53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s="14" customFormat="1" ht="28.5" customHeight="1">
      <c r="A33" s="29" t="s">
        <v>134</v>
      </c>
      <c r="B33" s="28" t="s">
        <v>74</v>
      </c>
      <c r="C33" s="26">
        <v>0</v>
      </c>
      <c r="D33" s="57"/>
      <c r="E33" s="23">
        <f t="shared" si="1"/>
        <v>0</v>
      </c>
      <c r="F33" s="50">
        <f t="shared" si="0"/>
        <v>0</v>
      </c>
      <c r="G33" s="49"/>
      <c r="H33" s="42">
        <v>0</v>
      </c>
      <c r="I33" s="40"/>
      <c r="J33" s="42">
        <f t="shared" si="5"/>
        <v>0</v>
      </c>
      <c r="K33" s="42"/>
      <c r="L33" s="50">
        <v>0</v>
      </c>
      <c r="M33" s="53">
        <v>0</v>
      </c>
      <c r="N33" s="62"/>
      <c r="O33" s="53"/>
      <c r="P33" s="53"/>
      <c r="Q33" s="41"/>
      <c r="R33" s="51"/>
      <c r="S33" s="51"/>
      <c r="T33" s="51"/>
      <c r="U33" s="15"/>
      <c r="V33" s="15"/>
      <c r="W33" s="53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s="14" customFormat="1" ht="31.5">
      <c r="A34" s="29" t="s">
        <v>135</v>
      </c>
      <c r="B34" s="28" t="s">
        <v>56</v>
      </c>
      <c r="C34" s="26">
        <v>0</v>
      </c>
      <c r="D34" s="57"/>
      <c r="E34" s="23">
        <f t="shared" si="1"/>
        <v>0</v>
      </c>
      <c r="F34" s="50">
        <f t="shared" si="0"/>
        <v>0</v>
      </c>
      <c r="G34" s="49"/>
      <c r="H34" s="42">
        <v>0</v>
      </c>
      <c r="I34" s="40"/>
      <c r="J34" s="42">
        <f t="shared" si="5"/>
        <v>0</v>
      </c>
      <c r="K34" s="42"/>
      <c r="L34" s="50">
        <v>0</v>
      </c>
      <c r="M34" s="53">
        <v>0</v>
      </c>
      <c r="N34" s="62"/>
      <c r="O34" s="53"/>
      <c r="P34" s="53"/>
      <c r="Q34" s="41"/>
      <c r="R34" s="51"/>
      <c r="S34" s="51"/>
      <c r="T34" s="51"/>
      <c r="U34" s="15"/>
      <c r="V34" s="15"/>
      <c r="W34" s="53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s="14" customFormat="1" ht="31.5" customHeight="1">
      <c r="A35" s="27" t="s">
        <v>58</v>
      </c>
      <c r="B35" s="28" t="s">
        <v>57</v>
      </c>
      <c r="C35" s="31">
        <v>18000</v>
      </c>
      <c r="D35" s="57" t="s">
        <v>25</v>
      </c>
      <c r="E35" s="32">
        <f t="shared" si="1"/>
        <v>27771</v>
      </c>
      <c r="F35" s="50">
        <f t="shared" si="0"/>
        <v>27771</v>
      </c>
      <c r="G35" s="49">
        <f t="shared" si="2"/>
        <v>100</v>
      </c>
      <c r="H35" s="52">
        <v>18000</v>
      </c>
      <c r="I35" s="58" t="s">
        <v>25</v>
      </c>
      <c r="J35" s="52">
        <f t="shared" si="5"/>
        <v>27771</v>
      </c>
      <c r="K35" s="52">
        <v>27771</v>
      </c>
      <c r="L35" s="50">
        <f t="shared" si="3"/>
        <v>100</v>
      </c>
      <c r="M35" s="53">
        <v>0</v>
      </c>
      <c r="N35" s="62"/>
      <c r="O35" s="53"/>
      <c r="P35" s="53"/>
      <c r="Q35" s="54"/>
      <c r="R35" s="51"/>
      <c r="S35" s="51"/>
      <c r="T35" s="51"/>
      <c r="U35" s="15"/>
      <c r="V35" s="15"/>
      <c r="W35" s="53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s="14" customFormat="1" ht="31.5">
      <c r="A36" s="27" t="s">
        <v>121</v>
      </c>
      <c r="B36" s="28" t="s">
        <v>59</v>
      </c>
      <c r="C36" s="31">
        <v>130400</v>
      </c>
      <c r="D36" s="57" t="s">
        <v>152</v>
      </c>
      <c r="E36" s="32">
        <f t="shared" si="1"/>
        <v>155349</v>
      </c>
      <c r="F36" s="50">
        <f t="shared" si="0"/>
        <v>155348.53</v>
      </c>
      <c r="G36" s="49">
        <f t="shared" si="2"/>
        <v>99.99969745540686</v>
      </c>
      <c r="H36" s="52">
        <v>102800</v>
      </c>
      <c r="I36" s="58" t="s">
        <v>45</v>
      </c>
      <c r="J36" s="52">
        <v>125118.53</v>
      </c>
      <c r="K36" s="52">
        <v>125118.53</v>
      </c>
      <c r="L36" s="50">
        <f t="shared" si="3"/>
        <v>100</v>
      </c>
      <c r="M36" s="53">
        <v>27600</v>
      </c>
      <c r="N36" s="62" t="s">
        <v>145</v>
      </c>
      <c r="O36" s="53">
        <v>30230</v>
      </c>
      <c r="P36" s="53">
        <v>30230</v>
      </c>
      <c r="Q36" s="54">
        <v>100</v>
      </c>
      <c r="R36" s="51"/>
      <c r="S36" s="51"/>
      <c r="T36" s="51"/>
      <c r="U36" s="15"/>
      <c r="V36" s="15"/>
      <c r="W36" s="53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s="14" customFormat="1" ht="27" customHeight="1">
      <c r="A37" s="27" t="s">
        <v>126</v>
      </c>
      <c r="B37" s="28" t="s">
        <v>60</v>
      </c>
      <c r="C37" s="31">
        <v>141103.33</v>
      </c>
      <c r="D37" s="57">
        <f>I37+N37</f>
        <v>-20130</v>
      </c>
      <c r="E37" s="32">
        <f t="shared" si="1"/>
        <v>120973.32999999999</v>
      </c>
      <c r="F37" s="50">
        <f t="shared" si="0"/>
        <v>120744</v>
      </c>
      <c r="G37" s="49">
        <f t="shared" si="2"/>
        <v>99.81042929048908</v>
      </c>
      <c r="H37" s="52">
        <v>120930</v>
      </c>
      <c r="I37" s="58" t="s">
        <v>21</v>
      </c>
      <c r="J37" s="52">
        <v>103430</v>
      </c>
      <c r="K37" s="52">
        <v>103430</v>
      </c>
      <c r="L37" s="50">
        <f t="shared" si="3"/>
        <v>100</v>
      </c>
      <c r="M37" s="53">
        <v>20173.33</v>
      </c>
      <c r="N37" s="62" t="s">
        <v>150</v>
      </c>
      <c r="O37" s="53">
        <v>17543</v>
      </c>
      <c r="P37" s="53">
        <v>17314</v>
      </c>
      <c r="Q37" s="54">
        <v>97</v>
      </c>
      <c r="R37" s="51"/>
      <c r="S37" s="51"/>
      <c r="T37" s="51"/>
      <c r="U37" s="15"/>
      <c r="V37" s="15"/>
      <c r="W37" s="53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s="14" customFormat="1" ht="32.25" customHeight="1">
      <c r="A38" s="29" t="s">
        <v>122</v>
      </c>
      <c r="B38" s="28" t="s">
        <v>61</v>
      </c>
      <c r="C38" s="31">
        <v>46700</v>
      </c>
      <c r="D38" s="57">
        <f>I38+N38</f>
        <v>-1251.4</v>
      </c>
      <c r="E38" s="32">
        <f t="shared" si="1"/>
        <v>45448.6</v>
      </c>
      <c r="F38" s="50">
        <f t="shared" si="0"/>
        <v>45448.6</v>
      </c>
      <c r="G38" s="49">
        <f t="shared" si="2"/>
        <v>100</v>
      </c>
      <c r="H38" s="52">
        <v>46700</v>
      </c>
      <c r="I38" s="58">
        <v>-1251.4</v>
      </c>
      <c r="J38" s="52">
        <v>45448.6</v>
      </c>
      <c r="K38" s="52">
        <v>45448.6</v>
      </c>
      <c r="L38" s="50">
        <f t="shared" si="3"/>
        <v>100</v>
      </c>
      <c r="M38" s="53">
        <v>0</v>
      </c>
      <c r="N38" s="62"/>
      <c r="O38" s="53"/>
      <c r="P38" s="53"/>
      <c r="Q38" s="54"/>
      <c r="R38" s="51"/>
      <c r="S38" s="51"/>
      <c r="T38" s="51"/>
      <c r="U38" s="15"/>
      <c r="V38" s="15"/>
      <c r="W38" s="53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s="14" customFormat="1" ht="30" customHeight="1">
      <c r="A39" s="27" t="s">
        <v>123</v>
      </c>
      <c r="B39" s="28" t="s">
        <v>62</v>
      </c>
      <c r="C39" s="31">
        <v>206594.79</v>
      </c>
      <c r="D39" s="58"/>
      <c r="E39" s="32">
        <f t="shared" si="1"/>
        <v>206594.79</v>
      </c>
      <c r="F39" s="50">
        <f t="shared" si="0"/>
        <v>215843.53</v>
      </c>
      <c r="G39" s="49">
        <v>100</v>
      </c>
      <c r="H39" s="52">
        <v>181152.12</v>
      </c>
      <c r="I39" s="58" t="s">
        <v>144</v>
      </c>
      <c r="J39" s="52">
        <v>175377.53</v>
      </c>
      <c r="K39" s="52">
        <v>175377.53</v>
      </c>
      <c r="L39" s="50">
        <f t="shared" si="3"/>
        <v>100</v>
      </c>
      <c r="M39" s="53">
        <v>25442.67</v>
      </c>
      <c r="N39" s="62" t="s">
        <v>146</v>
      </c>
      <c r="O39" s="53">
        <v>40466</v>
      </c>
      <c r="P39" s="53">
        <v>40466</v>
      </c>
      <c r="Q39" s="54">
        <v>100</v>
      </c>
      <c r="R39" s="51"/>
      <c r="S39" s="51"/>
      <c r="T39" s="51"/>
      <c r="U39" s="15"/>
      <c r="V39" s="15"/>
      <c r="W39" s="53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s="11" customFormat="1" ht="26.25" customHeight="1">
      <c r="A40" s="24" t="s">
        <v>125</v>
      </c>
      <c r="B40" s="25">
        <v>290</v>
      </c>
      <c r="C40" s="26">
        <v>53800</v>
      </c>
      <c r="D40" s="57">
        <v>-626.37</v>
      </c>
      <c r="E40" s="23">
        <f t="shared" si="1"/>
        <v>53173.63</v>
      </c>
      <c r="F40" s="50">
        <f t="shared" si="0"/>
        <v>34873.630000000005</v>
      </c>
      <c r="G40" s="49">
        <f t="shared" si="2"/>
        <v>65.58444477083849</v>
      </c>
      <c r="H40" s="42">
        <v>28700</v>
      </c>
      <c r="I40" s="57">
        <v>-626.37</v>
      </c>
      <c r="J40" s="42">
        <v>28073.63</v>
      </c>
      <c r="K40" s="42">
        <v>28073.63</v>
      </c>
      <c r="L40" s="50">
        <f t="shared" si="3"/>
        <v>100</v>
      </c>
      <c r="M40" s="43">
        <v>25100</v>
      </c>
      <c r="N40" s="61"/>
      <c r="O40" s="43">
        <v>25100</v>
      </c>
      <c r="P40" s="43">
        <v>6800</v>
      </c>
      <c r="Q40" s="41">
        <f t="shared" si="4"/>
        <v>27.09163346613546</v>
      </c>
      <c r="R40" s="44"/>
      <c r="S40" s="44"/>
      <c r="T40" s="44"/>
      <c r="U40" s="34"/>
      <c r="V40" s="34"/>
      <c r="W40" s="56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3" customFormat="1" ht="63" customHeight="1">
      <c r="A41" s="24" t="s">
        <v>95</v>
      </c>
      <c r="B41" s="28" t="s">
        <v>76</v>
      </c>
      <c r="C41" s="26">
        <v>53800</v>
      </c>
      <c r="D41" s="57">
        <v>-626.37</v>
      </c>
      <c r="E41" s="23">
        <f t="shared" si="1"/>
        <v>53173.63</v>
      </c>
      <c r="F41" s="50">
        <f t="shared" si="0"/>
        <v>36199.270000000004</v>
      </c>
      <c r="G41" s="49">
        <f t="shared" si="2"/>
        <v>68.07748502406174</v>
      </c>
      <c r="H41" s="42">
        <v>28700</v>
      </c>
      <c r="I41" s="57">
        <v>-626.37</v>
      </c>
      <c r="J41" s="42">
        <f>H41+I41</f>
        <v>28073.63</v>
      </c>
      <c r="K41" s="42">
        <v>28073.63</v>
      </c>
      <c r="L41" s="50">
        <f t="shared" si="3"/>
        <v>100</v>
      </c>
      <c r="M41" s="53">
        <v>25100</v>
      </c>
      <c r="N41" s="62"/>
      <c r="O41" s="53">
        <v>25100</v>
      </c>
      <c r="P41" s="53">
        <v>8125.64</v>
      </c>
      <c r="Q41" s="41">
        <f t="shared" si="4"/>
        <v>32.373067729083665</v>
      </c>
      <c r="R41" s="44"/>
      <c r="S41" s="44"/>
      <c r="T41" s="4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4" customFormat="1" ht="31.5">
      <c r="A42" s="27" t="s">
        <v>67</v>
      </c>
      <c r="B42" s="28" t="s">
        <v>63</v>
      </c>
      <c r="C42" s="31">
        <v>17700</v>
      </c>
      <c r="D42" s="58" t="s">
        <v>42</v>
      </c>
      <c r="E42" s="32">
        <f t="shared" si="1"/>
        <v>17893</v>
      </c>
      <c r="F42" s="50">
        <f t="shared" si="0"/>
        <v>11393</v>
      </c>
      <c r="G42" s="49">
        <f t="shared" si="2"/>
        <v>63.672944726988206</v>
      </c>
      <c r="H42" s="52">
        <v>11200</v>
      </c>
      <c r="I42" s="58" t="s">
        <v>42</v>
      </c>
      <c r="J42" s="52">
        <v>11393</v>
      </c>
      <c r="K42" s="52">
        <v>11393</v>
      </c>
      <c r="L42" s="50">
        <f t="shared" si="3"/>
        <v>100</v>
      </c>
      <c r="M42" s="53">
        <v>6500</v>
      </c>
      <c r="N42" s="62"/>
      <c r="O42" s="53">
        <v>6500</v>
      </c>
      <c r="P42" s="53"/>
      <c r="Q42" s="54">
        <f t="shared" si="4"/>
        <v>0</v>
      </c>
      <c r="R42" s="51"/>
      <c r="S42" s="51"/>
      <c r="T42" s="51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s="14" customFormat="1" ht="25.5" customHeight="1">
      <c r="A43" s="29" t="s">
        <v>124</v>
      </c>
      <c r="B43" s="28" t="s">
        <v>68</v>
      </c>
      <c r="C43" s="31">
        <v>36100</v>
      </c>
      <c r="D43" s="58" t="s">
        <v>43</v>
      </c>
      <c r="E43" s="32">
        <f t="shared" si="1"/>
        <v>34950.94</v>
      </c>
      <c r="F43" s="50">
        <f t="shared" si="0"/>
        <v>24476.58</v>
      </c>
      <c r="G43" s="49">
        <f t="shared" si="2"/>
        <v>70.03124951718036</v>
      </c>
      <c r="H43" s="52">
        <v>17500</v>
      </c>
      <c r="I43" s="58" t="s">
        <v>43</v>
      </c>
      <c r="J43" s="52">
        <v>16350.94</v>
      </c>
      <c r="K43" s="52">
        <v>16350.94</v>
      </c>
      <c r="L43" s="50">
        <f t="shared" si="3"/>
        <v>100</v>
      </c>
      <c r="M43" s="53">
        <v>18600</v>
      </c>
      <c r="N43" s="62"/>
      <c r="O43" s="53">
        <v>18600</v>
      </c>
      <c r="P43" s="53">
        <v>8125.64</v>
      </c>
      <c r="Q43" s="54">
        <f t="shared" si="4"/>
        <v>43.686236559139786</v>
      </c>
      <c r="R43" s="51"/>
      <c r="S43" s="51"/>
      <c r="T43" s="51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s="13" customFormat="1" ht="48" customHeight="1">
      <c r="A44" s="29" t="s">
        <v>70</v>
      </c>
      <c r="B44" s="28" t="s">
        <v>69</v>
      </c>
      <c r="C44" s="26">
        <v>0</v>
      </c>
      <c r="D44" s="57" t="s">
        <v>44</v>
      </c>
      <c r="E44" s="23">
        <f t="shared" si="1"/>
        <v>329.69</v>
      </c>
      <c r="F44" s="50">
        <f t="shared" si="0"/>
        <v>329.69</v>
      </c>
      <c r="G44" s="49"/>
      <c r="H44" s="42">
        <v>0</v>
      </c>
      <c r="I44" s="57" t="s">
        <v>44</v>
      </c>
      <c r="J44" s="42">
        <v>329.69</v>
      </c>
      <c r="K44" s="42">
        <v>329.69</v>
      </c>
      <c r="L44" s="50">
        <v>0</v>
      </c>
      <c r="M44" s="53">
        <v>0</v>
      </c>
      <c r="N44" s="62"/>
      <c r="O44" s="53">
        <v>0</v>
      </c>
      <c r="P44" s="53"/>
      <c r="Q44" s="41"/>
      <c r="R44" s="44"/>
      <c r="S44" s="44"/>
      <c r="T44" s="4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3" customFormat="1" ht="45.75" customHeight="1">
      <c r="A45" s="29" t="s">
        <v>116</v>
      </c>
      <c r="B45" s="28" t="s">
        <v>91</v>
      </c>
      <c r="C45" s="26">
        <v>0</v>
      </c>
      <c r="D45" s="40"/>
      <c r="E45" s="23">
        <f t="shared" si="1"/>
        <v>0</v>
      </c>
      <c r="F45" s="50">
        <f t="shared" si="0"/>
        <v>0</v>
      </c>
      <c r="G45" s="49"/>
      <c r="H45" s="42">
        <v>0</v>
      </c>
      <c r="I45" s="40"/>
      <c r="J45" s="42">
        <f aca="true" t="shared" si="6" ref="J45:J51">H45+I45</f>
        <v>0</v>
      </c>
      <c r="K45" s="42"/>
      <c r="L45" s="50">
        <v>0</v>
      </c>
      <c r="M45" s="53"/>
      <c r="N45" s="62"/>
      <c r="O45" s="53"/>
      <c r="P45" s="53"/>
      <c r="Q45" s="41"/>
      <c r="R45" s="44"/>
      <c r="S45" s="44"/>
      <c r="T45" s="4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3" customFormat="1" ht="43.5" customHeight="1">
      <c r="A46" s="29" t="s">
        <v>117</v>
      </c>
      <c r="B46" s="28" t="s">
        <v>92</v>
      </c>
      <c r="C46" s="26">
        <v>0</v>
      </c>
      <c r="D46" s="40"/>
      <c r="E46" s="23">
        <f t="shared" si="1"/>
        <v>0</v>
      </c>
      <c r="F46" s="50">
        <f t="shared" si="0"/>
        <v>0</v>
      </c>
      <c r="G46" s="49"/>
      <c r="H46" s="42">
        <v>0</v>
      </c>
      <c r="I46" s="40"/>
      <c r="J46" s="42">
        <f t="shared" si="6"/>
        <v>0</v>
      </c>
      <c r="K46" s="42"/>
      <c r="L46" s="50">
        <v>0</v>
      </c>
      <c r="M46" s="53"/>
      <c r="N46" s="62"/>
      <c r="O46" s="53"/>
      <c r="P46" s="53"/>
      <c r="Q46" s="41"/>
      <c r="R46" s="44"/>
      <c r="S46" s="44"/>
      <c r="T46" s="4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3" customFormat="1" ht="39.75" customHeight="1">
      <c r="A47" s="29" t="s">
        <v>118</v>
      </c>
      <c r="B47" s="28" t="s">
        <v>93</v>
      </c>
      <c r="C47" s="26">
        <v>0</v>
      </c>
      <c r="D47" s="40"/>
      <c r="E47" s="23">
        <f t="shared" si="1"/>
        <v>0</v>
      </c>
      <c r="F47" s="50">
        <f t="shared" si="0"/>
        <v>0</v>
      </c>
      <c r="G47" s="49"/>
      <c r="H47" s="42">
        <v>0</v>
      </c>
      <c r="I47" s="40"/>
      <c r="J47" s="42">
        <f t="shared" si="6"/>
        <v>0</v>
      </c>
      <c r="K47" s="42"/>
      <c r="L47" s="50">
        <v>0</v>
      </c>
      <c r="M47" s="53">
        <v>0</v>
      </c>
      <c r="N47" s="62"/>
      <c r="O47" s="53">
        <v>0</v>
      </c>
      <c r="P47" s="53"/>
      <c r="Q47" s="41"/>
      <c r="R47" s="44"/>
      <c r="S47" s="44"/>
      <c r="T47" s="4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3" customFormat="1" ht="27" customHeight="1">
      <c r="A48" s="29" t="s">
        <v>119</v>
      </c>
      <c r="B48" s="28" t="s">
        <v>84</v>
      </c>
      <c r="C48" s="26">
        <v>0</v>
      </c>
      <c r="D48" s="40"/>
      <c r="E48" s="23">
        <f t="shared" si="1"/>
        <v>0</v>
      </c>
      <c r="F48" s="50">
        <f t="shared" si="0"/>
        <v>0</v>
      </c>
      <c r="G48" s="49"/>
      <c r="H48" s="42">
        <v>0</v>
      </c>
      <c r="I48" s="40"/>
      <c r="J48" s="42">
        <f t="shared" si="6"/>
        <v>0</v>
      </c>
      <c r="K48" s="42"/>
      <c r="L48" s="50">
        <v>0</v>
      </c>
      <c r="M48" s="53">
        <v>0</v>
      </c>
      <c r="N48" s="62"/>
      <c r="O48" s="53">
        <v>0</v>
      </c>
      <c r="P48" s="53"/>
      <c r="Q48" s="41"/>
      <c r="R48" s="44"/>
      <c r="S48" s="44"/>
      <c r="T48" s="4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1" customFormat="1" ht="31.5">
      <c r="A49" s="21" t="s">
        <v>131</v>
      </c>
      <c r="B49" s="25" t="s">
        <v>85</v>
      </c>
      <c r="C49" s="26">
        <v>760292.44</v>
      </c>
      <c r="D49" s="57"/>
      <c r="E49" s="23">
        <f t="shared" si="1"/>
        <v>760292.44</v>
      </c>
      <c r="F49" s="50">
        <f t="shared" si="0"/>
        <v>760292.57</v>
      </c>
      <c r="G49" s="49">
        <f t="shared" si="2"/>
        <v>100.00001709868377</v>
      </c>
      <c r="H49" s="42">
        <v>577997.57</v>
      </c>
      <c r="I49" s="57"/>
      <c r="J49" s="42">
        <f t="shared" si="6"/>
        <v>577997.57</v>
      </c>
      <c r="K49" s="42">
        <f>I49+J49</f>
        <v>577997.57</v>
      </c>
      <c r="L49" s="50">
        <f t="shared" si="3"/>
        <v>100</v>
      </c>
      <c r="M49" s="43">
        <v>182294.87</v>
      </c>
      <c r="N49" s="61"/>
      <c r="O49" s="43">
        <v>182294.87</v>
      </c>
      <c r="P49" s="43">
        <v>182295</v>
      </c>
      <c r="Q49" s="41">
        <f t="shared" si="4"/>
        <v>100.00007131303256</v>
      </c>
      <c r="R49" s="44"/>
      <c r="S49" s="44"/>
      <c r="T49" s="4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1" customFormat="1" ht="47.25">
      <c r="A50" s="21" t="s">
        <v>96</v>
      </c>
      <c r="B50" s="25" t="s">
        <v>86</v>
      </c>
      <c r="C50" s="26">
        <v>825000</v>
      </c>
      <c r="D50" s="40"/>
      <c r="E50" s="23">
        <f t="shared" si="1"/>
        <v>825000</v>
      </c>
      <c r="F50" s="50">
        <f t="shared" si="0"/>
        <v>820781.76</v>
      </c>
      <c r="G50" s="49">
        <f t="shared" si="2"/>
        <v>99.48869818181818</v>
      </c>
      <c r="H50" s="42">
        <v>675000</v>
      </c>
      <c r="I50" s="40"/>
      <c r="J50" s="42">
        <f t="shared" si="6"/>
        <v>675000</v>
      </c>
      <c r="K50" s="42">
        <f>I50+J50</f>
        <v>675000</v>
      </c>
      <c r="L50" s="50">
        <f t="shared" si="3"/>
        <v>100</v>
      </c>
      <c r="M50" s="43">
        <v>150000</v>
      </c>
      <c r="N50" s="61"/>
      <c r="O50" s="43">
        <v>150000</v>
      </c>
      <c r="P50" s="43">
        <v>145781.76</v>
      </c>
      <c r="Q50" s="41">
        <f t="shared" si="4"/>
        <v>97.18784</v>
      </c>
      <c r="R50" s="44"/>
      <c r="S50" s="44"/>
      <c r="T50" s="4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45" customFormat="1" ht="29.25" customHeight="1">
      <c r="A51" s="37" t="s">
        <v>66</v>
      </c>
      <c r="B51" s="38" t="s">
        <v>94</v>
      </c>
      <c r="C51" s="39">
        <v>6340000</v>
      </c>
      <c r="D51" s="40"/>
      <c r="E51" s="40">
        <f t="shared" si="1"/>
        <v>6340000</v>
      </c>
      <c r="F51" s="50">
        <f t="shared" si="0"/>
        <v>6190598.12</v>
      </c>
      <c r="G51" s="49">
        <f t="shared" si="2"/>
        <v>97.64350347003155</v>
      </c>
      <c r="H51" s="42">
        <v>5190000</v>
      </c>
      <c r="I51" s="40"/>
      <c r="J51" s="42">
        <f t="shared" si="6"/>
        <v>5190000</v>
      </c>
      <c r="K51" s="42">
        <f>I51+J51</f>
        <v>5190000</v>
      </c>
      <c r="L51" s="50">
        <f t="shared" si="3"/>
        <v>100</v>
      </c>
      <c r="M51" s="43">
        <v>1150000</v>
      </c>
      <c r="N51" s="61"/>
      <c r="O51" s="43">
        <v>1150000</v>
      </c>
      <c r="P51" s="43">
        <v>1000598.12</v>
      </c>
      <c r="Q51" s="41">
        <f t="shared" si="4"/>
        <v>87.00853217391304</v>
      </c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</row>
    <row r="52" spans="1:40" s="12" customFormat="1" ht="31.5">
      <c r="A52" s="21" t="s">
        <v>132</v>
      </c>
      <c r="B52" s="25" t="s">
        <v>87</v>
      </c>
      <c r="C52" s="26">
        <v>1304592.520509091</v>
      </c>
      <c r="D52" s="57"/>
      <c r="E52" s="23">
        <f t="shared" si="1"/>
        <v>1304592.520509091</v>
      </c>
      <c r="F52" s="50">
        <f t="shared" si="0"/>
        <v>1274280.4500000002</v>
      </c>
      <c r="G52" s="49">
        <f t="shared" si="2"/>
        <v>97.67651047874611</v>
      </c>
      <c r="H52" s="42">
        <v>1134390.8688727273</v>
      </c>
      <c r="I52" s="57"/>
      <c r="J52" s="42">
        <v>1134390.83</v>
      </c>
      <c r="K52" s="42">
        <v>1134390.83</v>
      </c>
      <c r="L52" s="50">
        <f t="shared" si="3"/>
        <v>100</v>
      </c>
      <c r="M52" s="43">
        <v>170201.65163636362</v>
      </c>
      <c r="N52" s="61"/>
      <c r="O52" s="43">
        <v>170201.65163636362</v>
      </c>
      <c r="P52" s="43">
        <v>139889.62</v>
      </c>
      <c r="Q52" s="41">
        <f t="shared" si="4"/>
        <v>82.19051851439998</v>
      </c>
      <c r="R52" s="51"/>
      <c r="S52" s="51"/>
      <c r="T52" s="51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20" s="15" customFormat="1" ht="39.75" customHeight="1">
      <c r="A53" s="21" t="s">
        <v>138</v>
      </c>
      <c r="B53" s="25"/>
      <c r="C53" s="26">
        <v>34736500.06</v>
      </c>
      <c r="D53" s="57" t="s">
        <v>27</v>
      </c>
      <c r="E53" s="23">
        <f t="shared" si="1"/>
        <v>36665000.06</v>
      </c>
      <c r="F53" s="50">
        <f t="shared" si="0"/>
        <v>35645116.95</v>
      </c>
      <c r="G53" s="49">
        <f t="shared" si="2"/>
        <v>97.21837417610521</v>
      </c>
      <c r="H53" s="42">
        <v>27836500.03</v>
      </c>
      <c r="I53" s="57" t="s">
        <v>27</v>
      </c>
      <c r="J53" s="42">
        <v>29765000</v>
      </c>
      <c r="K53" s="42">
        <v>29765000</v>
      </c>
      <c r="L53" s="50">
        <f t="shared" si="3"/>
        <v>100</v>
      </c>
      <c r="M53" s="43">
        <v>6900000.031636364</v>
      </c>
      <c r="N53" s="61"/>
      <c r="O53" s="43">
        <v>6900000.031636364</v>
      </c>
      <c r="P53" s="43">
        <v>5880116.95</v>
      </c>
      <c r="Q53" s="41">
        <f t="shared" si="4"/>
        <v>85.21908584115623</v>
      </c>
      <c r="R53" s="51"/>
      <c r="S53" s="51"/>
      <c r="T53" s="51"/>
    </row>
    <row r="54" spans="1:14" ht="15.75">
      <c r="A54" s="30"/>
      <c r="N54" s="63"/>
    </row>
    <row r="55" spans="1:14" ht="30" customHeight="1">
      <c r="A55" s="30" t="s">
        <v>0</v>
      </c>
      <c r="C55" s="10" t="s">
        <v>48</v>
      </c>
      <c r="N55" s="63"/>
    </row>
    <row r="56" spans="1:14" ht="28.5" customHeight="1">
      <c r="A56" s="30" t="s">
        <v>49</v>
      </c>
      <c r="C56" s="10" t="s">
        <v>1</v>
      </c>
      <c r="N56" s="63"/>
    </row>
    <row r="57" spans="1:14" ht="31.5">
      <c r="A57" s="30" t="s">
        <v>140</v>
      </c>
      <c r="C57" s="10" t="s">
        <v>20</v>
      </c>
      <c r="N57" s="63"/>
    </row>
    <row r="58" spans="1:14" ht="15.75">
      <c r="A58" s="30"/>
      <c r="N58" s="63"/>
    </row>
    <row r="59" ht="18.75">
      <c r="N59" s="63"/>
    </row>
    <row r="60" ht="18.75">
      <c r="N60" s="63"/>
    </row>
    <row r="61" ht="18.75">
      <c r="N61" s="63"/>
    </row>
    <row r="62" ht="18.75">
      <c r="N62" s="63"/>
    </row>
    <row r="63" ht="18.75">
      <c r="N63" s="63"/>
    </row>
    <row r="64" ht="18.75">
      <c r="N64" s="63"/>
    </row>
    <row r="65" ht="18.75">
      <c r="N65" s="63"/>
    </row>
    <row r="66" ht="18.75">
      <c r="N66" s="63"/>
    </row>
    <row r="67" ht="18.75">
      <c r="N67" s="63"/>
    </row>
    <row r="68" ht="18.75">
      <c r="N68" s="63"/>
    </row>
    <row r="69" ht="18.75">
      <c r="N69" s="63"/>
    </row>
    <row r="70" ht="18.75">
      <c r="N70" s="63"/>
    </row>
    <row r="71" ht="18.75">
      <c r="N71" s="63"/>
    </row>
    <row r="72" ht="18.75">
      <c r="N72" s="63"/>
    </row>
    <row r="73" ht="18.75">
      <c r="N73" s="63"/>
    </row>
    <row r="74" ht="18.75">
      <c r="N74" s="63"/>
    </row>
    <row r="75" ht="18.75">
      <c r="N75" s="63"/>
    </row>
    <row r="76" ht="18.75">
      <c r="N76" s="63"/>
    </row>
    <row r="77" ht="18.75">
      <c r="N77" s="63"/>
    </row>
    <row r="78" ht="18.75">
      <c r="N78" s="63"/>
    </row>
    <row r="79" ht="18.75">
      <c r="N79" s="63"/>
    </row>
    <row r="80" ht="18.75">
      <c r="N80" s="63"/>
    </row>
    <row r="81" ht="18.75">
      <c r="N81" s="63"/>
    </row>
    <row r="82" ht="18.75">
      <c r="N82" s="63"/>
    </row>
    <row r="83" ht="18.75">
      <c r="N83" s="63"/>
    </row>
  </sheetData>
  <sheetProtection formatColumns="0"/>
  <mergeCells count="21">
    <mergeCell ref="E4:E5"/>
    <mergeCell ref="D4:D5"/>
    <mergeCell ref="I4:I5"/>
    <mergeCell ref="J4:J5"/>
    <mergeCell ref="A1:Q1"/>
    <mergeCell ref="A3:A5"/>
    <mergeCell ref="B3:B5"/>
    <mergeCell ref="C3:G3"/>
    <mergeCell ref="C4:C5"/>
    <mergeCell ref="F4:F5"/>
    <mergeCell ref="G4:G5"/>
    <mergeCell ref="H3:L3"/>
    <mergeCell ref="H4:H5"/>
    <mergeCell ref="K4:K5"/>
    <mergeCell ref="L4:L5"/>
    <mergeCell ref="M3:Q3"/>
    <mergeCell ref="M4:M5"/>
    <mergeCell ref="P4:P5"/>
    <mergeCell ref="Q4:Q5"/>
    <mergeCell ref="N4:N5"/>
    <mergeCell ref="O4:O5"/>
  </mergeCells>
  <printOptions horizontalCentered="1"/>
  <pageMargins left="0.15748031496062992" right="0.1968503937007874" top="0.9448818897637796" bottom="0.31496062992125984" header="0.15748031496062992" footer="0.03937007874015748"/>
  <pageSetup fitToHeight="4" horizontalDpi="300" verticalDpi="300" orientation="landscape" paperSize="9" scale="66" r:id="rId3"/>
  <headerFooter alignWithMargins="0">
    <oddFooter>&amp;CСтраница &amp;P</oddFooter>
  </headerFooter>
  <rowBreaks count="2" manualBreakCount="2">
    <brk id="38" max="17" man="1"/>
    <brk id="57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SheetLayoutView="100" workbookViewId="0" topLeftCell="A7">
      <selection activeCell="D17" sqref="D17"/>
    </sheetView>
  </sheetViews>
  <sheetFormatPr defaultColWidth="9.140625" defaultRowHeight="12.75"/>
  <cols>
    <col min="1" max="1" width="6.7109375" style="0" customWidth="1"/>
    <col min="2" max="2" width="47.421875" style="0" customWidth="1"/>
    <col min="3" max="3" width="15.57421875" style="0" customWidth="1"/>
    <col min="4" max="4" width="16.00390625" style="0" customWidth="1"/>
    <col min="5" max="5" width="17.28125" style="0" customWidth="1"/>
    <col min="6" max="6" width="16.421875" style="0" customWidth="1"/>
    <col min="7" max="7" width="10.140625" style="0" customWidth="1"/>
    <col min="8" max="8" width="10.7109375" style="0" customWidth="1"/>
  </cols>
  <sheetData>
    <row r="2" spans="1:8" ht="18.75">
      <c r="A2" s="87" t="s">
        <v>2</v>
      </c>
      <c r="B2" s="88"/>
      <c r="C2" s="88"/>
      <c r="D2" s="88"/>
      <c r="E2" s="88"/>
      <c r="F2" s="88"/>
      <c r="G2" s="88"/>
      <c r="H2" s="88"/>
    </row>
    <row r="3" spans="1:8" ht="18.75">
      <c r="A3" s="87" t="s">
        <v>3</v>
      </c>
      <c r="B3" s="88"/>
      <c r="C3" s="88"/>
      <c r="D3" s="88"/>
      <c r="E3" s="88"/>
      <c r="F3" s="88"/>
      <c r="G3" s="88"/>
      <c r="H3" s="88"/>
    </row>
    <row r="4" spans="1:8" ht="18.75">
      <c r="A4" s="87" t="s">
        <v>143</v>
      </c>
      <c r="B4" s="88"/>
      <c r="C4" s="88"/>
      <c r="D4" s="88"/>
      <c r="E4" s="88"/>
      <c r="F4" s="88"/>
      <c r="G4" s="88"/>
      <c r="H4" s="88"/>
    </row>
    <row r="6" spans="1:11" s="2" customFormat="1" ht="29.25" customHeight="1">
      <c r="A6" s="90" t="s">
        <v>4</v>
      </c>
      <c r="B6" s="90" t="s">
        <v>64</v>
      </c>
      <c r="C6" s="89" t="s">
        <v>6</v>
      </c>
      <c r="D6" s="89"/>
      <c r="E6" s="89"/>
      <c r="F6" s="89"/>
      <c r="G6" s="89"/>
      <c r="H6" s="90" t="s">
        <v>5</v>
      </c>
      <c r="I6" s="3"/>
      <c r="J6" s="3"/>
      <c r="K6" s="3"/>
    </row>
    <row r="7" spans="1:8" s="2" customFormat="1" ht="68.25" customHeight="1">
      <c r="A7" s="92"/>
      <c r="B7" s="91"/>
      <c r="C7" s="33" t="s">
        <v>13</v>
      </c>
      <c r="D7" s="33" t="s">
        <v>18</v>
      </c>
      <c r="E7" s="33" t="s">
        <v>19</v>
      </c>
      <c r="F7" s="33" t="s">
        <v>28</v>
      </c>
      <c r="G7" s="33" t="s">
        <v>14</v>
      </c>
      <c r="H7" s="91"/>
    </row>
    <row r="8" spans="1:8" s="2" customFormat="1" ht="38.25" customHeight="1">
      <c r="A8" s="5">
        <v>1</v>
      </c>
      <c r="B8" s="18" t="s">
        <v>15</v>
      </c>
      <c r="C8" s="19">
        <v>27836500</v>
      </c>
      <c r="D8" s="35" t="s">
        <v>27</v>
      </c>
      <c r="E8" s="19">
        <v>29765000</v>
      </c>
      <c r="F8" s="19">
        <v>29765000</v>
      </c>
      <c r="G8" s="19">
        <f>F8*100/E8</f>
        <v>100</v>
      </c>
      <c r="H8" s="19">
        <f>F8*100/F12</f>
        <v>83.38472333038445</v>
      </c>
    </row>
    <row r="9" spans="1:8" s="2" customFormat="1" ht="34.5" customHeight="1">
      <c r="A9" s="5" t="s">
        <v>10</v>
      </c>
      <c r="B9" s="18" t="s">
        <v>136</v>
      </c>
      <c r="C9" s="19">
        <v>27000000</v>
      </c>
      <c r="D9" s="35" t="s">
        <v>26</v>
      </c>
      <c r="E9" s="19">
        <v>28628500</v>
      </c>
      <c r="F9" s="19">
        <v>28628500</v>
      </c>
      <c r="G9" s="19">
        <f>F9*100/E9</f>
        <v>100</v>
      </c>
      <c r="H9" s="19">
        <f>F9*100/F12</f>
        <v>80.20089204985423</v>
      </c>
    </row>
    <row r="10" spans="1:8" s="2" customFormat="1" ht="34.5" customHeight="1">
      <c r="A10" s="5" t="s">
        <v>11</v>
      </c>
      <c r="B10" s="18" t="s">
        <v>12</v>
      </c>
      <c r="C10" s="19">
        <v>836500</v>
      </c>
      <c r="D10" s="35" t="s">
        <v>22</v>
      </c>
      <c r="E10" s="19">
        <v>1136500</v>
      </c>
      <c r="F10" s="19">
        <v>1136500</v>
      </c>
      <c r="G10" s="19">
        <f>F10*100/E10</f>
        <v>100</v>
      </c>
      <c r="H10" s="19">
        <f>F10*100/F12</f>
        <v>3.183831280530218</v>
      </c>
    </row>
    <row r="11" spans="1:8" s="2" customFormat="1" ht="42" customHeight="1">
      <c r="A11" s="5">
        <v>2</v>
      </c>
      <c r="B11" s="18" t="s">
        <v>8</v>
      </c>
      <c r="C11" s="19">
        <v>6900000</v>
      </c>
      <c r="D11" s="35"/>
      <c r="E11" s="19">
        <v>6900000</v>
      </c>
      <c r="F11" s="19">
        <v>5930987.09</v>
      </c>
      <c r="G11" s="19">
        <f>F11*100/E11</f>
        <v>85.95633463768115</v>
      </c>
      <c r="H11" s="19">
        <f>F11*100/F12</f>
        <v>16.615276921744734</v>
      </c>
    </row>
    <row r="12" spans="1:8" s="4" customFormat="1" ht="32.25" customHeight="1">
      <c r="A12" s="6">
        <v>3</v>
      </c>
      <c r="B12" s="8" t="s">
        <v>9</v>
      </c>
      <c r="C12" s="20">
        <v>34736500</v>
      </c>
      <c r="D12" s="35" t="s">
        <v>27</v>
      </c>
      <c r="E12" s="20">
        <v>36665000</v>
      </c>
      <c r="F12" s="20">
        <v>35695987</v>
      </c>
      <c r="G12" s="19">
        <f>F12*100/E12</f>
        <v>97.35711714168826</v>
      </c>
      <c r="H12" s="20">
        <v>100</v>
      </c>
    </row>
    <row r="15" spans="2:7" ht="18.75">
      <c r="B15" s="17" t="s">
        <v>0</v>
      </c>
      <c r="C15" s="10"/>
      <c r="D15" s="10"/>
      <c r="E15" s="10"/>
      <c r="F15" s="10" t="s">
        <v>48</v>
      </c>
      <c r="G15" s="10"/>
    </row>
    <row r="16" spans="2:7" ht="18.75">
      <c r="B16" s="17" t="s">
        <v>49</v>
      </c>
      <c r="C16" s="10"/>
      <c r="D16" s="10"/>
      <c r="E16" s="10"/>
      <c r="F16" s="10" t="s">
        <v>1</v>
      </c>
      <c r="G16" s="10"/>
    </row>
    <row r="17" spans="2:7" ht="37.5">
      <c r="B17" s="17" t="s">
        <v>140</v>
      </c>
      <c r="C17" s="10"/>
      <c r="D17" s="10"/>
      <c r="E17" s="10"/>
      <c r="F17" s="10" t="s">
        <v>20</v>
      </c>
      <c r="G17" s="10"/>
    </row>
  </sheetData>
  <mergeCells count="7">
    <mergeCell ref="A2:H2"/>
    <mergeCell ref="A3:H3"/>
    <mergeCell ref="A4:H4"/>
    <mergeCell ref="C6:G6"/>
    <mergeCell ref="H6:H7"/>
    <mergeCell ref="A6:A7"/>
    <mergeCell ref="B6:B7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2012-03-02T07:01:40Z</cp:lastPrinted>
  <dcterms:created xsi:type="dcterms:W3CDTF">1996-10-08T23:32:33Z</dcterms:created>
  <dcterms:modified xsi:type="dcterms:W3CDTF">2012-04-27T10:23:55Z</dcterms:modified>
  <cp:category/>
  <cp:version/>
  <cp:contentType/>
  <cp:contentStatus/>
</cp:coreProperties>
</file>